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defaultThemeVersion="166925"/>
  <mc:AlternateContent xmlns:mc="http://schemas.openxmlformats.org/markup-compatibility/2006">
    <mc:Choice Requires="x15">
      <x15ac:absPath xmlns:x15ac="http://schemas.microsoft.com/office/spreadsheetml/2010/11/ac" url="C:\GABRIELA STJ\2021\SIF 2021\TSJ Formatos ANUAL IFT 2021 - Poderes del Estado\"/>
    </mc:Choice>
  </mc:AlternateContent>
  <xr:revisionPtr revIDLastSave="0" documentId="13_ncr:1_{91F88AA3-3651-45DF-87A9-BD0AE07B3871}" xr6:coauthVersionLast="47" xr6:coauthVersionMax="47" xr10:uidLastSave="{00000000-0000-0000-0000-000000000000}"/>
  <bookViews>
    <workbookView xWindow="-120" yWindow="-120" windowWidth="29040" windowHeight="15840" xr2:uid="{00000000-000D-0000-FFFF-FFFF00000000}"/>
  </bookViews>
  <sheets>
    <sheet name="TSJ" sheetId="3" r:id="rId1"/>
  </sheets>
  <definedNames>
    <definedName name="_Hlk43911347" localSheetId="0">TSJ!$B$81</definedName>
    <definedName name="_Hlk43915786" localSheetId="0">TSJ!$B$341</definedName>
    <definedName name="_xlnm.Print_Area" localSheetId="0">TSJ!$A$1:$O$416</definedName>
    <definedName name="_xlnm.Print_Titles" localSheetId="0">TSJ!$1:$5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49" i="3" l="1"/>
  <c r="E226" i="3"/>
  <c r="G195" i="3"/>
  <c r="H225" i="3" l="1"/>
  <c r="J172" i="3" l="1"/>
  <c r="J174" i="3" s="1"/>
  <c r="G313" i="3" l="1"/>
  <c r="J313" i="3"/>
  <c r="E313" i="3"/>
  <c r="L312" i="3"/>
  <c r="I312" i="3"/>
  <c r="I60" i="3"/>
  <c r="L309" i="3"/>
  <c r="I310" i="3"/>
  <c r="L308" i="3"/>
  <c r="L307" i="3"/>
  <c r="I309" i="3"/>
  <c r="L311" i="3"/>
  <c r="I311" i="3"/>
  <c r="I308" i="3"/>
  <c r="I307" i="3"/>
  <c r="I313" i="3" l="1"/>
  <c r="L313" i="3"/>
  <c r="L310" i="3"/>
  <c r="G208" i="3"/>
  <c r="F133" i="3" l="1"/>
  <c r="M348" i="3" l="1"/>
  <c r="M349" i="3"/>
  <c r="M350" i="3"/>
  <c r="M347" i="3"/>
  <c r="M345" i="3"/>
  <c r="M344" i="3"/>
  <c r="M340" i="3"/>
  <c r="M341" i="3"/>
  <c r="M339" i="3"/>
  <c r="L174" i="3" l="1"/>
  <c r="L169" i="3"/>
  <c r="L170" i="3" s="1"/>
  <c r="L171" i="3" s="1"/>
  <c r="L172" i="3" s="1"/>
  <c r="L173" i="3" s="1"/>
  <c r="E274" i="3" l="1"/>
  <c r="F252" i="3" l="1"/>
  <c r="E240" i="3" l="1"/>
  <c r="H239" i="3"/>
  <c r="H238" i="3"/>
  <c r="F119" i="3" l="1"/>
  <c r="G78" i="3"/>
  <c r="I44" i="3"/>
  <c r="H237" i="3"/>
  <c r="H240" i="3" s="1"/>
  <c r="G19" i="3" l="1"/>
  <c r="G396" i="3" l="1"/>
  <c r="G374" i="3"/>
  <c r="G364" i="3"/>
  <c r="G357" i="3"/>
  <c r="K346" i="3"/>
  <c r="I346" i="3"/>
  <c r="G346" i="3"/>
  <c r="K343" i="3"/>
  <c r="I343" i="3"/>
  <c r="G343" i="3"/>
  <c r="K338" i="3"/>
  <c r="I338" i="3"/>
  <c r="G338" i="3"/>
  <c r="I306" i="3"/>
  <c r="G274" i="3"/>
  <c r="I272" i="3"/>
  <c r="I271" i="3"/>
  <c r="I270" i="3"/>
  <c r="I269" i="3"/>
  <c r="I268" i="3"/>
  <c r="H224" i="3"/>
  <c r="H96" i="3"/>
  <c r="M346" i="3" l="1"/>
  <c r="M338" i="3"/>
  <c r="M343" i="3"/>
  <c r="G404" i="3"/>
  <c r="G351" i="3"/>
  <c r="K351" i="3"/>
  <c r="G368" i="3"/>
  <c r="H221" i="3"/>
  <c r="I274" i="3"/>
  <c r="L306" i="3"/>
  <c r="I351" i="3"/>
  <c r="H222" i="3"/>
  <c r="H223" i="3"/>
  <c r="H220" i="3"/>
  <c r="H226" i="3" l="1"/>
  <c r="M351" i="3"/>
</calcChain>
</file>

<file path=xl/sharedStrings.xml><?xml version="1.0" encoding="utf-8"?>
<sst xmlns="http://schemas.openxmlformats.org/spreadsheetml/2006/main" count="625" uniqueCount="432">
  <si>
    <t xml:space="preserve">A.I INFORMACIÓN CONTABLE </t>
  </si>
  <si>
    <t>1. NOTAS AL ESTADO DE SITUACIÓN FINANCIERA</t>
  </si>
  <si>
    <t>1.1 EFECTIVO Y EQUIVALENTES</t>
  </si>
  <si>
    <t>Nota 1:</t>
  </si>
  <si>
    <t>Cuenta contable</t>
  </si>
  <si>
    <t>Concepto</t>
  </si>
  <si>
    <t>Importe</t>
  </si>
  <si>
    <t>Notas adicionales</t>
  </si>
  <si>
    <t>1.1.1.1</t>
  </si>
  <si>
    <t>Efectivo</t>
  </si>
  <si>
    <t>a)</t>
  </si>
  <si>
    <t>1.1.1.2</t>
  </si>
  <si>
    <t>Bancos</t>
  </si>
  <si>
    <t>b)</t>
  </si>
  <si>
    <t>1.1.1.4</t>
  </si>
  <si>
    <t>Inversiones Temporales</t>
  </si>
  <si>
    <t>c)</t>
  </si>
  <si>
    <t>Totales</t>
  </si>
  <si>
    <t>Número de cuenta</t>
  </si>
  <si>
    <t>Tipo de cuenta</t>
  </si>
  <si>
    <t>Institución bancaria</t>
  </si>
  <si>
    <t>Destino</t>
  </si>
  <si>
    <t>Cheques (Cuenta Corriente)</t>
  </si>
  <si>
    <t>BBVA Bancomer</t>
  </si>
  <si>
    <t>Gastos de operación</t>
  </si>
  <si>
    <t>Cheques (Cuenta Compensaciones)</t>
  </si>
  <si>
    <t>Dispersión de compensaciones a empleados que eligen su pago en esta institución</t>
  </si>
  <si>
    <t xml:space="preserve">Tarjeta de débito empresarial </t>
  </si>
  <si>
    <t>Cheques (Cuenta Honorarios)</t>
  </si>
  <si>
    <t>Pago de contratos de honorarios asimilados a salarios.</t>
  </si>
  <si>
    <t>Cheques (Nómina)</t>
  </si>
  <si>
    <t>1)</t>
  </si>
  <si>
    <t>Banorte</t>
  </si>
  <si>
    <t>Dispersión de nómina a empleados que eligen su pago en esta institución</t>
  </si>
  <si>
    <t>Cheques (Compensación)</t>
  </si>
  <si>
    <t>Dispersión de compensación a empleados que eligen su pago en esta institución</t>
  </si>
  <si>
    <t>Cheques</t>
  </si>
  <si>
    <t>HSBC</t>
  </si>
  <si>
    <t>65-50637878-2</t>
  </si>
  <si>
    <t>Santander</t>
  </si>
  <si>
    <t>65-50807639-1</t>
  </si>
  <si>
    <t>65-50646077-6</t>
  </si>
  <si>
    <t>-</t>
  </si>
  <si>
    <t>2)</t>
  </si>
  <si>
    <t>Scotiabank</t>
  </si>
  <si>
    <t>Comentarios</t>
  </si>
  <si>
    <t>Fondos de inversión con liquidez menor a 30 días</t>
  </si>
  <si>
    <t xml:space="preserve">Banorte Inversión </t>
  </si>
  <si>
    <t>67-50646077-6</t>
  </si>
  <si>
    <t>Santander Inversión</t>
  </si>
  <si>
    <t>1.2 DERECHOS A RECIBIR EFECTIVOS Y EQUIVALENTES</t>
  </si>
  <si>
    <t>Nota 2:</t>
  </si>
  <si>
    <t>1.1.2.2</t>
  </si>
  <si>
    <t>Cuentas por Cobrar a Corto Plazo</t>
  </si>
  <si>
    <t>1.1.2.3</t>
  </si>
  <si>
    <t>Deudores Diversos por Cobrar a Corto Plazo</t>
  </si>
  <si>
    <t>1.3 DERECHOS A RECIBIR BIENES O SERVICIOS</t>
  </si>
  <si>
    <t>Nota 3:</t>
  </si>
  <si>
    <t>1.1.3.1</t>
  </si>
  <si>
    <t>Anticipo a Proveedores por Adquisición de Bienes y Prestación de Servicios a Corto Plazo</t>
  </si>
  <si>
    <t>1.4 BIENES DISPONIBLES PARA SU TRANSFORMACIÓN O CONSUMO (INVENTARIOS)</t>
  </si>
  <si>
    <t>Nota 4:</t>
  </si>
  <si>
    <t>1.5 ACTIVO NO CIRCULANTE (BIENES MUEBLES, INMUEBLES E INTANGIBLES)</t>
  </si>
  <si>
    <t>Nota 5:</t>
  </si>
  <si>
    <t>El Activo no Circulante del Poder Judicial se compone de los rubros y características siguientes:</t>
  </si>
  <si>
    <t>Cuenta Contable</t>
  </si>
  <si>
    <t>Depreciación / Amortización</t>
  </si>
  <si>
    <t>Estado</t>
  </si>
  <si>
    <t>1.2.3.1</t>
  </si>
  <si>
    <t>Terrenos (Ubicados en Cd. Delicias y Camargo)</t>
  </si>
  <si>
    <t>No se han realizado amortizaciones ni depreciaciones.</t>
  </si>
  <si>
    <t>En funcionamiento</t>
  </si>
  <si>
    <t>1.2.3.3</t>
  </si>
  <si>
    <t>Edificios no Habitacionales (Oficinas)</t>
  </si>
  <si>
    <t>1.2.4.1</t>
  </si>
  <si>
    <t>Mobiliario y equipo de administración</t>
  </si>
  <si>
    <t>1.2.4.2</t>
  </si>
  <si>
    <t>Mobiliario y Equipo Educacional y Recreativo</t>
  </si>
  <si>
    <t>1.2.4.3</t>
  </si>
  <si>
    <t xml:space="preserve">Equipo e Instrumental Médico y de Laboratorio </t>
  </si>
  <si>
    <t>1.2.4.4</t>
  </si>
  <si>
    <t>Equipo de transporte</t>
  </si>
  <si>
    <t>1.2.4.6</t>
  </si>
  <si>
    <t>Maquinaria, otros equipos y herramientas</t>
  </si>
  <si>
    <t>1.2.5.1</t>
  </si>
  <si>
    <t>Software</t>
  </si>
  <si>
    <t>1.2.5.4</t>
  </si>
  <si>
    <t>Licencias</t>
  </si>
  <si>
    <t>Total</t>
  </si>
  <si>
    <t xml:space="preserve">1.6 DEPRECIACIÓN, DETERIORO Y AMORTIZACIÓN ACUMULADA DE BIENES </t>
  </si>
  <si>
    <t>Nota 6:</t>
  </si>
  <si>
    <t>1.7 PASIVO</t>
  </si>
  <si>
    <t>Nota 7:</t>
  </si>
  <si>
    <t>El Pasivo del Poder Judicial se conforma de la manera siguiente:</t>
  </si>
  <si>
    <t>Nombre</t>
  </si>
  <si>
    <t>Descripción</t>
  </si>
  <si>
    <t>Vencimiento en días</t>
  </si>
  <si>
    <t>Factibilidad de pago</t>
  </si>
  <si>
    <t>2.1.1.1</t>
  </si>
  <si>
    <t>Servicios personales por pagar a corto Plazo</t>
  </si>
  <si>
    <t>Aportación patronal de pensiones, servicio médico, diferencial de servicio médico, fondo de ahorro.</t>
  </si>
  <si>
    <t xml:space="preserve">Menor a 30 </t>
  </si>
  <si>
    <t xml:space="preserve"> Factible</t>
  </si>
  <si>
    <t>2.1.1.2</t>
  </si>
  <si>
    <t>Proveedores por pagar a corto plazo</t>
  </si>
  <si>
    <t>Varios Proveedores</t>
  </si>
  <si>
    <t>2.1.1.3</t>
  </si>
  <si>
    <t>Contratistas por obra pública por pagar a corto plazo</t>
  </si>
  <si>
    <t>Varios Contratistas</t>
  </si>
  <si>
    <t>2.1.1.5</t>
  </si>
  <si>
    <t>Transferencias otorgadas por pagar a corto plazo</t>
  </si>
  <si>
    <t>Pagos efectuados a Pensiones Civiles del Estado de Chihuahua</t>
  </si>
  <si>
    <t>Menor a 30</t>
  </si>
  <si>
    <t>Factible</t>
  </si>
  <si>
    <t>d)</t>
  </si>
  <si>
    <t>2.1.1.7</t>
  </si>
  <si>
    <t>Retenciones y Contribuciones por Pagar</t>
  </si>
  <si>
    <t>Retenciones efectuadas por ISR derivado de servicios profesionales y arrendamiento</t>
  </si>
  <si>
    <t>e)</t>
  </si>
  <si>
    <t>2.1.1.9</t>
  </si>
  <si>
    <t>Otras Cuentas por Pagar a Corto Plazo</t>
  </si>
  <si>
    <t>f)</t>
  </si>
  <si>
    <t>2. NOTAS AL ESTADO DE VARIACIONES EN LA HACIENDA PÚBLICA</t>
  </si>
  <si>
    <t xml:space="preserve">Nota 1: </t>
  </si>
  <si>
    <t>El Poder Judicial no cuenta con patrimonio contribuido de la institución.</t>
  </si>
  <si>
    <t xml:space="preserve"> </t>
  </si>
  <si>
    <t>Saldo</t>
  </si>
  <si>
    <t>Procedencia de los Recursos</t>
  </si>
  <si>
    <t>Presupuesto de Egresos Aprobado (Ejercicios anteriores)</t>
  </si>
  <si>
    <t>Ingresos Propios (Rendimientos bancarios)</t>
  </si>
  <si>
    <t>3.1 INGRESOS DE GESTIÓN</t>
  </si>
  <si>
    <t>Tipo</t>
  </si>
  <si>
    <t>Monto</t>
  </si>
  <si>
    <t>Naturaleza</t>
  </si>
  <si>
    <t xml:space="preserve">Ministración </t>
  </si>
  <si>
    <t>Acreedora</t>
  </si>
  <si>
    <t>Servicios Básicos (Ingreso virtual que carga la Secretaría de Hacienda de Gobierno del Estado de Chihuahua de energía eléctrica, telefonía, etc.)</t>
  </si>
  <si>
    <t>3.2 GASTOS Y OTRAS PÉRDIDAS</t>
  </si>
  <si>
    <t>Los Gastos de Funcionamiento son los siguientes:</t>
  </si>
  <si>
    <t>%</t>
  </si>
  <si>
    <t>Servicios personales</t>
  </si>
  <si>
    <t>Materiales y suministro</t>
  </si>
  <si>
    <t>Servicios generales</t>
  </si>
  <si>
    <t>Transferencias internas y asignaciones al sector público</t>
  </si>
  <si>
    <t>Total Gastos de funcionamiento</t>
  </si>
  <si>
    <t>4. NOTAS AL ESTADO DE FLUJOS DE EFECTIVO</t>
  </si>
  <si>
    <t>4.1 EFECTIVO Y EQUIVALENTES</t>
  </si>
  <si>
    <t>Inversiones</t>
  </si>
  <si>
    <t xml:space="preserve">Nota 2: </t>
  </si>
  <si>
    <t>Importe de los pagos realizados durante el período</t>
  </si>
  <si>
    <t>Mobiliario y Equipo de Administración</t>
  </si>
  <si>
    <t>Equipo e Instrumental Médico y de Laboratorio</t>
  </si>
  <si>
    <t>Maquinaria, Otros Equipos y Herramientas</t>
  </si>
  <si>
    <t>Activos Intangibles (licencias informáticas)</t>
  </si>
  <si>
    <t>Bienes Inmuebles</t>
  </si>
  <si>
    <t xml:space="preserve">A.II INFORMACIÓN PRESUPUESTAL </t>
  </si>
  <si>
    <t>1. NOTAS AL ESTADO DE EJERCICIO DEL PRESUPUESTO DE EGRESOS</t>
  </si>
  <si>
    <t>El detalle del presupuesto ejercido y el análisis de su variación porcentual con relación a los importes aprobados en el Presupuesto de Egresos, se explican a continuación:</t>
  </si>
  <si>
    <t xml:space="preserve">Objeto de Gasto </t>
  </si>
  <si>
    <t>Variación (excedente) respecto al presupuesto aprobado</t>
  </si>
  <si>
    <t>Explicación de la variación (excedente)</t>
  </si>
  <si>
    <t>($)</t>
  </si>
  <si>
    <t>(%)</t>
  </si>
  <si>
    <t>No se presenta excedente</t>
  </si>
  <si>
    <t>Materiales y suministros</t>
  </si>
  <si>
    <t>Transferencias, Asignaciones, Subsidios y Otras Ayudas</t>
  </si>
  <si>
    <t>Bienes muebles, inmuebles e intangibles</t>
  </si>
  <si>
    <t>Inversión Pública</t>
  </si>
  <si>
    <t>2. NOTAS AL ESTADO ANALITICO DE INGRESOS PRESUPUESTARIOS</t>
  </si>
  <si>
    <t>Ingresos Presupuestales</t>
  </si>
  <si>
    <t>3. PRESUPUESTO BASADO EN RESULTADOS (PBR)</t>
  </si>
  <si>
    <t xml:space="preserve">A continuación se detalla el presupuesto autorizado y ejercido únicamente de los programas que tienen componente y actividad. </t>
  </si>
  <si>
    <t>Actividad</t>
  </si>
  <si>
    <t>Nombre Actividad</t>
  </si>
  <si>
    <t>Presupuesto Autorizado por el Pleno del Tribunal</t>
  </si>
  <si>
    <t>Presupuesto Modificado</t>
  </si>
  <si>
    <t>Presupuesto Ejercido</t>
  </si>
  <si>
    <t>% Ejercido</t>
  </si>
  <si>
    <t>C01</t>
  </si>
  <si>
    <t>Impartición y acceso a la Justicia Coordinado</t>
  </si>
  <si>
    <t>C0101</t>
  </si>
  <si>
    <t>Representación del Poder Judicial</t>
  </si>
  <si>
    <t>C0102</t>
  </si>
  <si>
    <t>Gestión de la Seguridad Jurídica del TSJ</t>
  </si>
  <si>
    <t>C0103</t>
  </si>
  <si>
    <t>Atención de segunda instancia en apego a las disposiciones de Ley</t>
  </si>
  <si>
    <t>C02</t>
  </si>
  <si>
    <t>Controversias en la aplicación de la Ley dirimidas</t>
  </si>
  <si>
    <t>C0201</t>
  </si>
  <si>
    <t>Atención de primera instancia en apego a las disposiciones de Ley</t>
  </si>
  <si>
    <t>C0202</t>
  </si>
  <si>
    <t>Apoyo al servicio de justicia</t>
  </si>
  <si>
    <t>C03</t>
  </si>
  <si>
    <t>Apoyo administrativo al servicio de justicia logrado</t>
  </si>
  <si>
    <t>C0301</t>
  </si>
  <si>
    <t>Supervisión y fortalecimiento del servicio de justicia</t>
  </si>
  <si>
    <t>C0302</t>
  </si>
  <si>
    <t>Prestación de los servicios de apoyo a la labor jurisdiccional</t>
  </si>
  <si>
    <t>C0303</t>
  </si>
  <si>
    <t>Administración de los recursos financieros, humanos y materiales</t>
  </si>
  <si>
    <t>C0304</t>
  </si>
  <si>
    <t>Administración de la infraestructura</t>
  </si>
  <si>
    <t>Cheques (Distrito Bravos)</t>
  </si>
  <si>
    <t>Tarjeta Empresarial</t>
  </si>
  <si>
    <t>Cheques (Ministración Federal)</t>
  </si>
  <si>
    <t>0451073176</t>
  </si>
  <si>
    <t>0451073184</t>
  </si>
  <si>
    <t>0186896502</t>
  </si>
  <si>
    <t>0100515485</t>
  </si>
  <si>
    <t>0111045490</t>
  </si>
  <si>
    <t>0180277223</t>
  </si>
  <si>
    <t>0115303923</t>
  </si>
  <si>
    <t>1109710016</t>
  </si>
  <si>
    <t>0357782497</t>
  </si>
  <si>
    <t>25602359244</t>
  </si>
  <si>
    <t>Pensiones y Jubilaciones</t>
  </si>
  <si>
    <t>TRIBUNAL SUPERIOR DE JUSTICIA DEL ESTADO DE CHIHUAHUA</t>
  </si>
  <si>
    <t>Notas a los Estados Financieros</t>
  </si>
  <si>
    <t>1.</t>
  </si>
  <si>
    <t>Total de Ingresos Presupuestarios (Dev. EAI)</t>
  </si>
  <si>
    <t>2.</t>
  </si>
  <si>
    <t>Más Ingresos Contables No Presupuestarios</t>
  </si>
  <si>
    <t>2.1.</t>
  </si>
  <si>
    <t>Ingresos Financieros (EA,R 4.3.1)</t>
  </si>
  <si>
    <t>2.2.</t>
  </si>
  <si>
    <t>Incremento por Variación de Inventarios  (EA,R 4.3.2)</t>
  </si>
  <si>
    <t>2.3.</t>
  </si>
  <si>
    <t>Disminución del Exceso de Estimaciones por Pérdida o Deterioro u Obsolescencia  (EA,R 4.3.3)</t>
  </si>
  <si>
    <t>2.4.</t>
  </si>
  <si>
    <t>Disminución del Exceso de Provisiones  (EA,R 4.3.4)</t>
  </si>
  <si>
    <t>2.5.</t>
  </si>
  <si>
    <t>Otros Ingresos y Beneficios Varios  (EA,R 4.3.9)</t>
  </si>
  <si>
    <t>2.6.</t>
  </si>
  <si>
    <t>Otros Ingresos Contables No Presupuestarios</t>
  </si>
  <si>
    <t>3.</t>
  </si>
  <si>
    <t>Menos Ingresos Presupuestarios No Contables</t>
  </si>
  <si>
    <t>3.1.</t>
  </si>
  <si>
    <t>Aprovechamientos Patrimoniales (EAI, CRI 62)</t>
  </si>
  <si>
    <t>3.2.</t>
  </si>
  <si>
    <t>Ingresos Derivados de Financiamientos (EAI, CRI 0)</t>
  </si>
  <si>
    <t>3.3</t>
  </si>
  <si>
    <t>Otros Ingresos Presupuestarios No Contables</t>
  </si>
  <si>
    <t>4.</t>
  </si>
  <si>
    <t>Total de Ingresos Contables</t>
  </si>
  <si>
    <t xml:space="preserve">Conciliación entre los Ingresos Presupuestarios y Contables </t>
  </si>
  <si>
    <t>Total de Egresos Presupuestarios (Dev. EAEPE)</t>
  </si>
  <si>
    <t>Menos Egresos Presupuestarios No Contables</t>
  </si>
  <si>
    <t>Materias Primas y Materiales de Producción y Comercialización (COG 2300)</t>
  </si>
  <si>
    <t>Materiales y Suministros (COG 2100,2200,2400,2500,2600,2700,2800 y 2900)</t>
  </si>
  <si>
    <t>Mobiliario y Equipo de Administración (COG 5100)</t>
  </si>
  <si>
    <t>Mobiliario y Equipo Educacional y Recreativo (COG 5200)</t>
  </si>
  <si>
    <t>Equipo e Instrumental Médico y de Laboratorio (COG 5300)</t>
  </si>
  <si>
    <t>2.7.</t>
  </si>
  <si>
    <t>Equipo de Defensa y seguridad (COG 5500)</t>
  </si>
  <si>
    <t>2.8.</t>
  </si>
  <si>
    <t>Maquinaria, Otros Equipos y Herramientas (COG 5600)</t>
  </si>
  <si>
    <t>2.9.</t>
  </si>
  <si>
    <t>Activos Biológicos (COG 5700)</t>
  </si>
  <si>
    <t>2.10.</t>
  </si>
  <si>
    <t>Bienes Inmuebles (COG 5800)</t>
  </si>
  <si>
    <t xml:space="preserve">2.11. </t>
  </si>
  <si>
    <t>Activos Intangibles (COG 5900)</t>
  </si>
  <si>
    <t>2.12.</t>
  </si>
  <si>
    <t>Obra Pública en Bienes de Dominio Público (COG 6100)</t>
  </si>
  <si>
    <t>2.13.</t>
  </si>
  <si>
    <t>Obra Pública en Bienes Propios (COG 6200)</t>
  </si>
  <si>
    <t>2.14.</t>
  </si>
  <si>
    <t>Acciones y Participaciones de Capital (COG7200)</t>
  </si>
  <si>
    <t>2.15.</t>
  </si>
  <si>
    <t>Compra de Títulos y Valores (COG7300)</t>
  </si>
  <si>
    <t>2.16.</t>
  </si>
  <si>
    <t>Concesión de Préstamos (COG7400)</t>
  </si>
  <si>
    <t xml:space="preserve">2.17. </t>
  </si>
  <si>
    <t>Inversiones en Fideicomisos, Mandatos y Otros Análogos  (COG 7500)</t>
  </si>
  <si>
    <t>2.18.</t>
  </si>
  <si>
    <t>2.19.</t>
  </si>
  <si>
    <t>Amortización de la Deuda Pública (COG 9100)</t>
  </si>
  <si>
    <t>2.20.</t>
  </si>
  <si>
    <t>Adeudos de Ejercicios Ficales Anteriores (ADEFAS) (COG 9900)</t>
  </si>
  <si>
    <t>2.21.</t>
  </si>
  <si>
    <t>Otros Egresos Presupuestarios No Contables</t>
  </si>
  <si>
    <t>Más Gastos Contables No Presupuestarios</t>
  </si>
  <si>
    <t>Provisiones (EA, R 5.5.2)</t>
  </si>
  <si>
    <t xml:space="preserve">3.3. </t>
  </si>
  <si>
    <t>Disminución de Inventarios (EA, R 5.5.3)</t>
  </si>
  <si>
    <t>3.4.</t>
  </si>
  <si>
    <t>3.5.</t>
  </si>
  <si>
    <t>Aumento por Insuficiencia de Provisiones (EA, R 5.5.5)</t>
  </si>
  <si>
    <t>3.6.</t>
  </si>
  <si>
    <t>Otros Gastos (EA, R 5.5.9)</t>
  </si>
  <si>
    <t>3.7.</t>
  </si>
  <si>
    <t>Otros Gastos Contables No Presupuestarios</t>
  </si>
  <si>
    <t>Total de Gastos Contables</t>
  </si>
  <si>
    <t xml:space="preserve">Conciliación entre los Egresos Presupuestarios y Contables </t>
  </si>
  <si>
    <t>b)    El saldo en Bancos está integrado por las siguientes cuentas:</t>
  </si>
  <si>
    <t>a)    El saldo de cuentas por cobrar está integrado como sigue:</t>
  </si>
  <si>
    <t>·   Excedente en depósitos por comprobar</t>
  </si>
  <si>
    <t>·   Retenciones a los empleados por juicios</t>
  </si>
  <si>
    <t>·   Deducciones por nómina</t>
  </si>
  <si>
    <t>Gastos de operación del Distrito Bravos</t>
  </si>
  <si>
    <t>Ministración de las Participaciones Federales, que se utiliza para ejercer el recursos de las mismas.</t>
  </si>
  <si>
    <t>Total de efectivo
 y equivalentes</t>
  </si>
  <si>
    <t>Total de Adquisiciones de Bienes 
Muebles e Inmuebles e Intangibles</t>
  </si>
  <si>
    <r>
      <t>3. NOTAS AL ESTADO DE ACTIVIDADES (RESULTADOS</t>
    </r>
    <r>
      <rPr>
        <b/>
        <u/>
        <sz val="12"/>
        <color theme="1"/>
        <rFont val="Arial"/>
        <family val="2"/>
      </rPr>
      <t>)</t>
    </r>
  </si>
  <si>
    <r>
      <t>Nota 2:</t>
    </r>
    <r>
      <rPr>
        <sz val="12"/>
        <color theme="1"/>
        <rFont val="Arial"/>
        <family val="2"/>
      </rPr>
      <t xml:space="preserve"> </t>
    </r>
  </si>
  <si>
    <r>
      <t>Nota 3:</t>
    </r>
    <r>
      <rPr>
        <sz val="12"/>
        <color theme="1"/>
        <rFont val="Arial"/>
        <family val="2"/>
      </rPr>
      <t xml:space="preserve"> </t>
    </r>
  </si>
  <si>
    <t>Notas  
adicionales</t>
  </si>
  <si>
    <t>a) Notas de Desglose</t>
  </si>
  <si>
    <t>Elaboró:</t>
  </si>
  <si>
    <t>Directora de Programación y Presupuesto</t>
  </si>
  <si>
    <t>C.P. Mónica Alicia Rodríguez Montoya</t>
  </si>
  <si>
    <t>0100320234</t>
  </si>
  <si>
    <t>Cheques (CONSPEN)</t>
  </si>
  <si>
    <t>3)</t>
  </si>
  <si>
    <t>Depósitos en garantía sobre arrendamientos de Bienes muebles e Inmuebles por la cantidad de $42,870.16;</t>
  </si>
  <si>
    <t>1375163722</t>
  </si>
  <si>
    <t>3</t>
  </si>
  <si>
    <t>4</t>
  </si>
  <si>
    <t>5</t>
  </si>
  <si>
    <t>1.2.6.3</t>
  </si>
  <si>
    <t>Saldo Inicial Enero 2021</t>
  </si>
  <si>
    <r>
      <t>1)</t>
    </r>
    <r>
      <rPr>
        <b/>
        <sz val="12"/>
        <color theme="1"/>
        <rFont val="Arial"/>
        <family val="2"/>
      </rPr>
      <t xml:space="preserve">    </t>
    </r>
    <r>
      <rPr>
        <sz val="12"/>
        <color theme="1"/>
        <rFont val="Arial"/>
        <family val="2"/>
      </rPr>
      <t xml:space="preserve">En el Presupuesto de Egresos de Gobierno del Estado de Chihuahua para el ejercicio 2021 (Decreto No.  LXVI/APPEE/0953/2020 I P.O.) se autorizó un presupuesto de $2,828,290,869.00; de acuerdo al transitorio artículo segundo se aplica la reducción de $521,883,091.00 quedando un presupuesto autorizado por $2,306,407,778.00. </t>
    </r>
  </si>
  <si>
    <t>1</t>
  </si>
  <si>
    <t>Vehículos y Equipo de Transporte (COG 5400)</t>
  </si>
  <si>
    <t>Provisiones para Contingencias y Otras Erogaciones Especiales (COG 7900)</t>
  </si>
  <si>
    <t>Estimaciones, Depreciaciones, Deterioros, Obsolescencias y Amortizaciones (EA, R 5.5.1)</t>
  </si>
  <si>
    <t>Aumento por Insuficiencia de Estimaciones por Pérdidas o Deterioro u Obsolescencia (EA, R 5.5.4)</t>
  </si>
  <si>
    <r>
      <t>1.</t>
    </r>
    <r>
      <rPr>
        <b/>
        <sz val="12"/>
        <color theme="1"/>
        <rFont val="Arial"/>
        <family val="2"/>
      </rPr>
      <t xml:space="preserve">    </t>
    </r>
    <r>
      <rPr>
        <sz val="12"/>
        <color theme="1"/>
        <rFont val="Arial"/>
        <family val="2"/>
      </rPr>
      <t>Cuenta de Inversión en ceros. El recurso se encuentra en cuenta corriente ya que diariamente se sube a inversión y se regresa a la cuenta con los intereses correspondientes.</t>
    </r>
  </si>
  <si>
    <r>
      <t>3.</t>
    </r>
    <r>
      <rPr>
        <b/>
        <sz val="12"/>
        <color theme="1"/>
        <rFont val="Arial"/>
        <family val="2"/>
      </rPr>
      <t xml:space="preserve">    </t>
    </r>
    <r>
      <rPr>
        <sz val="12"/>
        <color theme="1"/>
        <rFont val="Arial"/>
        <family val="2"/>
      </rPr>
      <t>Cuenta de Inversión en ceros. El recurso se encuentra en cuenta corriente ya que diariamente se sube a inversión y se regresa a la cuenta con los intereses correspondientes.</t>
    </r>
  </si>
  <si>
    <r>
      <t>4.</t>
    </r>
    <r>
      <rPr>
        <b/>
        <sz val="12"/>
        <color theme="1"/>
        <rFont val="Arial"/>
        <family val="2"/>
      </rPr>
      <t xml:space="preserve">    </t>
    </r>
    <r>
      <rPr>
        <sz val="12"/>
        <color theme="1"/>
        <rFont val="Arial"/>
        <family val="2"/>
      </rPr>
      <t>Cuenta de Inversión en ceros. El recurso se encuentra en cuenta corriente ya que diariamente se sube a inversión y se regresa a la cuenta con los intereses correspondientes.</t>
    </r>
  </si>
  <si>
    <r>
      <t>5.</t>
    </r>
    <r>
      <rPr>
        <b/>
        <sz val="12"/>
        <color theme="1"/>
        <rFont val="Arial"/>
        <family val="2"/>
      </rPr>
      <t xml:space="preserve">    </t>
    </r>
    <r>
      <rPr>
        <sz val="12"/>
        <color theme="1"/>
        <rFont val="Arial"/>
        <family val="2"/>
      </rPr>
      <t>Cuenta de Inversión en ceros. El recurso se encuentra en cuenta corriente ya que diariamente se sube a inversión y se regresa a la cuenta con los intereses correspondientes.</t>
    </r>
  </si>
  <si>
    <t>Ley de Ingresos Aprobada y Modificada Anual 2021</t>
  </si>
  <si>
    <t>Presupuesto Modificado 2021</t>
  </si>
  <si>
    <t>0117033265</t>
  </si>
  <si>
    <t>Cheques (DONATIVO)</t>
  </si>
  <si>
    <t>4)</t>
  </si>
  <si>
    <t>2</t>
  </si>
  <si>
    <t>1378156387</t>
  </si>
  <si>
    <t>Gasto generado por las retenciones de ISR compensacion de julio a diciembre 2019 (pendientes de pagar al SAT)</t>
  </si>
  <si>
    <t>Ingresos Propios (Donativo)</t>
  </si>
  <si>
    <r>
      <t>3)</t>
    </r>
    <r>
      <rPr>
        <b/>
        <sz val="12"/>
        <color theme="1"/>
        <rFont val="Arial"/>
        <family val="2"/>
      </rPr>
      <t xml:space="preserve">    </t>
    </r>
    <r>
      <rPr>
        <sz val="12"/>
        <color theme="1"/>
        <rFont val="Arial"/>
        <family val="2"/>
      </rPr>
      <t>Se efectuó la adecuación presupuestal el 30 de marzo de 2021, para solventar el pago del impuesto de la nómina de compensaciones del mes de mayo 2019 por la cantidad de $18,381,401.00.</t>
    </r>
  </si>
  <si>
    <t>1.2.6.5</t>
  </si>
  <si>
    <r>
      <t>4)</t>
    </r>
    <r>
      <rPr>
        <b/>
        <sz val="12"/>
        <color theme="1"/>
        <rFont val="Arial"/>
        <family val="2"/>
      </rPr>
      <t xml:space="preserve">    </t>
    </r>
    <r>
      <rPr>
        <sz val="12"/>
        <color theme="1"/>
        <rFont val="Arial"/>
        <family val="2"/>
      </rPr>
      <t>Se efectuó la adecuación presupuestal el 9 de abril de 2021, para solventar el pago del impuesto de la nómina de compensaciones del mes de junio 2019 por la cantidad de $19,677,762.15.</t>
    </r>
  </si>
  <si>
    <r>
      <t>2)</t>
    </r>
    <r>
      <rPr>
        <b/>
        <sz val="12"/>
        <color theme="1"/>
        <rFont val="Arial"/>
        <family val="2"/>
      </rPr>
      <t xml:space="preserve">    </t>
    </r>
    <r>
      <rPr>
        <sz val="12"/>
        <color theme="1"/>
        <rFont val="Arial"/>
        <family val="2"/>
      </rPr>
      <t>Se efectuó la adecuación presupuestal para el pago de contratos bajo el régimen de honorarios asimilados a salarios por el mes de enero 2021; por tal motivo se amplió el presupuesto por la cantidad de $972,513.00 del Poder Judicial.</t>
    </r>
  </si>
  <si>
    <r>
      <t>3)</t>
    </r>
    <r>
      <rPr>
        <b/>
        <sz val="12"/>
        <color theme="1"/>
        <rFont val="Arial"/>
        <family val="2"/>
      </rPr>
      <t xml:space="preserve"> </t>
    </r>
    <r>
      <rPr>
        <sz val="12"/>
        <color theme="1"/>
        <rFont val="Arial"/>
        <family val="2"/>
      </rPr>
      <t>Se efectuó la adecuación presupuestal correspondiente al donativo recibido, derivado del convenio de donación celebrado entre el Tribunal Superior de Justicia y la empresaria taiwanesa Diana Mei Lan Lee por la cantidad de $100,000.00 para el equipamiento del Tribunal de Violencia de Género de Ciudad Juárez.</t>
    </r>
  </si>
  <si>
    <r>
      <t>4)</t>
    </r>
    <r>
      <rPr>
        <b/>
        <sz val="12"/>
        <color theme="1"/>
        <rFont val="Arial"/>
        <family val="2"/>
      </rPr>
      <t xml:space="preserve"> </t>
    </r>
    <r>
      <rPr>
        <sz val="12"/>
        <color theme="1"/>
        <rFont val="Arial"/>
        <family val="2"/>
      </rPr>
      <t>Se efectuó la adecuación presupuestal el 10 de junio de 2021, correspondiente al retorno de los impuestos de mayo 2019 por $8,455,247.15</t>
    </r>
  </si>
  <si>
    <t>Gastos de operación (cuenta bancaria cancelada)</t>
  </si>
  <si>
    <t xml:space="preserve">1369886877 </t>
  </si>
  <si>
    <r>
      <t>2.</t>
    </r>
    <r>
      <rPr>
        <b/>
        <sz val="12"/>
        <color theme="1"/>
        <rFont val="Arial"/>
        <family val="2"/>
      </rPr>
      <t xml:space="preserve">    </t>
    </r>
    <r>
      <rPr>
        <sz val="12"/>
        <color theme="1"/>
        <rFont val="Arial"/>
        <family val="2"/>
      </rPr>
      <t>Cuenta de Inversión del CONSPEN con un importe de $3,400,000.00 correspondiente al saldo de bancos al 31 de diciembre de 2019, el cual se integró a la contabilidad del Tribunal Superior de Justicia.</t>
    </r>
  </si>
  <si>
    <t>Licencias Informáticas e Intelectuales</t>
  </si>
  <si>
    <t>Depreciación de bienes muebles de los ejercicios 1996 al 2020</t>
  </si>
  <si>
    <t>Recargos y actualizaciones generados de la omision del entero de las retenciones del ISR compensacion de julio a diciembre 2019, calculadas al 30 de septiembre 2021 (pendientes de pagar al SAT)</t>
  </si>
  <si>
    <t>Comprobación, reclasificación y cancelacion del gastos de ejercicios anteriores</t>
  </si>
  <si>
    <t>Ingresos Propios (Convenio celebrado con la STPS estatal para impartir curso de capacitación)</t>
  </si>
  <si>
    <t>Ingresos Propios (Convenio celebrado con el Municipio de Juárez) para impartir curso de capacitación</t>
  </si>
  <si>
    <t>Derivado de un convenio celebrado entre el Tribunal Superior de Justicia y la empresaria taiwanesa Diana Mei Lan Lee, se recibió un donativo de $100,000.00 destinado al equipamiento del Tribunal de Violencia de Género en Ciudad Juárez.</t>
  </si>
  <si>
    <t xml:space="preserve">Ingresos Propios (Actualización en trámites de devolución de pago de lo indebido efectuadas por el SAT) </t>
  </si>
  <si>
    <t>Por medio de un convenio celebrado entre el Tribunal Superior de Justicia y la Secretaría de Trabajo y Previsión Social, se recibió ingresos de $38,425.00 destinado a capacitación a personal en materia de medios alternativos de soluciones de conflictos en el ámbito laboral.</t>
  </si>
  <si>
    <t>Al inicio del período
(1 de enero de 2021)</t>
  </si>
  <si>
    <r>
      <t>5)</t>
    </r>
    <r>
      <rPr>
        <b/>
        <sz val="12"/>
        <color theme="1"/>
        <rFont val="Arial"/>
        <family val="2"/>
      </rPr>
      <t xml:space="preserve">    </t>
    </r>
    <r>
      <rPr>
        <sz val="12"/>
        <color theme="1"/>
        <rFont val="Arial"/>
        <family val="2"/>
      </rPr>
      <t>Se efectuó la adecuación presupuestal el 10 de junio de 2021, correspondiente al oficio de ampliación otorgado por la Secretaría de Hacienda relativo al retorno de impuestos del mes de mayo de 2019  $8,455,247.15</t>
    </r>
  </si>
  <si>
    <r>
      <t>7)</t>
    </r>
    <r>
      <rPr>
        <b/>
        <sz val="12"/>
        <color theme="1"/>
        <rFont val="Arial"/>
        <family val="2"/>
      </rPr>
      <t xml:space="preserve"> </t>
    </r>
    <r>
      <rPr>
        <sz val="12"/>
        <color theme="1"/>
        <rFont val="Arial"/>
        <family val="2"/>
      </rPr>
      <t xml:space="preserve"> Se efectuó la adecuación presupuestal correspondiente al convenio celebrado entre el Tribunal Superior de Justicia y la Secretaría de Trabajo y Previsión Social estatal, por el cual se recibieron ingresos de $38,425.00 destinados a la capacitación en materia de medios alternativos de soluciones de conflictos en el ámbito laboral.</t>
    </r>
  </si>
  <si>
    <t>Por medio de un convenio celebrado entre el Tribunal Superior de Justicia y el Municipio de Juárez, se recibió ingresos de $272,400.00 destinado al Diplomado relativo a la aplicación del Modelo Homologado de Justicia Cívica, Buen Gobierno y Cultura de la Legalidad, que se impartirpa a empleados del Municipio de Juárez.</t>
  </si>
  <si>
    <t>Intereses ganados</t>
  </si>
  <si>
    <t>Ingresos presupuestales</t>
  </si>
  <si>
    <t>Donativos recibidos</t>
  </si>
  <si>
    <t>Convenios</t>
  </si>
  <si>
    <t>Actualizaciones a favor</t>
  </si>
  <si>
    <t>Ampliaciones presupuestales</t>
  </si>
  <si>
    <t>Observaciones</t>
  </si>
  <si>
    <t>6) y 7)</t>
  </si>
  <si>
    <t>5)</t>
  </si>
  <si>
    <t>Los otros gastos contables no presupuestarios se derivan de los redondeos de los centavos al generarse las pólizas de registro de las diversas operaciones efectuadas</t>
  </si>
  <si>
    <t>Al 31 de diciembre 2021</t>
  </si>
  <si>
    <t>El Efectivo y Equivalentes mostrado al 31 de diciembre por un importe de $116,880,457.92  se integra como sigue:</t>
  </si>
  <si>
    <t>a)    El saldo en efectivo por un importe de $417,473.21 corresponde a los fondos fijos asignados al personal del Poder Judicial.</t>
  </si>
  <si>
    <t xml:space="preserve">1)    Cuenta Productiva desde septiembre de 2018. Fue creada para inversión y actualmente se utiliza para el ingreso de las ministraciones mensuales del recurso del Presupuesto de Egresos del Poder Judicial, radicado por la Secretaría de Hacienda de Gobierno del Estado de Chihuahua. </t>
  </si>
  <si>
    <t>3)    Donativo recibido por la empresaria taiwanesa Diana Mey Lan Lee, para la implementación del tribunal de violencia de género en Ciudad Juárez, según convenio de coordinación aprobado por el Consejo de la Judicatura.</t>
  </si>
  <si>
    <t>2)    Se integra a la contabilidad del Tribunal Superior de Justicia, el saldo al 31 de diciembre de 2019 de la cuenta bancaria a nombre del CONSPEN, que asciende a $48,545.24 y en inversión mediante pagaré $3,400,000.00.</t>
  </si>
  <si>
    <t>c) El saldo en Inversiones Temporales al 31 de diciembre se integra de la manera siguiente:</t>
  </si>
  <si>
    <r>
      <t>1.</t>
    </r>
    <r>
      <rPr>
        <b/>
        <sz val="12"/>
        <color theme="1"/>
        <rFont val="Arial"/>
        <family val="2"/>
      </rPr>
      <t xml:space="preserve">    </t>
    </r>
    <r>
      <rPr>
        <sz val="12"/>
        <color theme="1"/>
        <rFont val="Arial"/>
        <family val="2"/>
      </rPr>
      <t>Cuenta de Inversión de Recursos de Participaciones Estatales con un saldo de 3,000,000.00. El recurso se encuentra en inversión y se regresa a la cuenta con los intereses correspondientes.</t>
    </r>
  </si>
  <si>
    <r>
      <t>3.</t>
    </r>
    <r>
      <rPr>
        <b/>
        <sz val="12"/>
        <color theme="1"/>
        <rFont val="Arial"/>
        <family val="2"/>
      </rPr>
      <t xml:space="preserve">    </t>
    </r>
    <r>
      <rPr>
        <sz val="12"/>
        <color theme="1"/>
        <rFont val="Arial"/>
        <family val="2"/>
      </rPr>
      <t>Cuenta de Inversión de Recursos de Aportaciones Estatales con un saldo de 53,000,000.00. El recurso se encuentra en inversión y se regresa a la cuenta con los intereses correspondientes.</t>
    </r>
  </si>
  <si>
    <r>
      <t>4.</t>
    </r>
    <r>
      <rPr>
        <b/>
        <sz val="12"/>
        <color theme="1"/>
        <rFont val="Arial"/>
        <family val="2"/>
      </rPr>
      <t xml:space="preserve">    </t>
    </r>
    <r>
      <rPr>
        <sz val="12"/>
        <color theme="1"/>
        <rFont val="Arial"/>
        <family val="2"/>
      </rPr>
      <t>Cuenta de Inversión de Recursos de Aportaciones Estatales con un saldo de 35,000,000.00. El recurso se encuentra en inversión y se regresa a la cuenta con los intereses correspondientes.</t>
    </r>
  </si>
  <si>
    <t>Los Derechos a recibir Efectivo o Equivalentes mostrado al 31 de diciembre por un importe de $26,249,287.94 se integra como sigue:</t>
  </si>
  <si>
    <t>Adeudo de la Secretaría de Hacienda de Gobierno del Estado de Chihuahua por concepto de la provisión de los cargos directos que realiza la misma Secretaria de Hacienda de los servicios básicos de energía eléctrica y telefonía de los meses de octubre, noviembre a diciembre 2020. De dicha provisión no se utilizó la cantidad de $207,449.18, quedando pendiente que la Secretaria de Hacienda nos reintegre dicho recurso.</t>
  </si>
  <si>
    <t>Subsidio al salario pagado $42,365.38 correspondientes a la nómina del mes de diciembre 2021, que será acreditado en el pago de los impuestos en el mes de enero 2022.</t>
  </si>
  <si>
    <t xml:space="preserve">b)    El saldo en Deudores Diversos al 31 de diciembre se integra como sigue: </t>
  </si>
  <si>
    <t>Al 31 de diciembre, el Poder Judicial no cuenta con derechos a recibir de bienes o servicios:</t>
  </si>
  <si>
    <t>Depreciación aplicada de los ejercicios de 1996 a 2021</t>
  </si>
  <si>
    <t>El Poder Judicial realizó la conciliación de la cuenta de Activo Fijo entre la Dirección de Programación y Presupuesto y la Dirección de Recursos Materiales y Servicios Generales, para tener un registro correcto y estar en posibilidades de realizar las afectaciones y depreciaciones correspondientes. En el primer trimestre se realizó la depreciación de los bienes muebles de los ejercicio de 1996 al 2011, en el segundo trimestre de los ejercicios 2012 a 2015, en el tercer trimestre de los ejercicios 2016 al 2020 y en éste cuarto trimestre se aplico depreciación del ejercicio 2021.</t>
  </si>
  <si>
    <t>b)    El saldo corresponde a la provisión de facturas pendiente de pagar a los proveedores, por la cantidad de $5,859,839.19.</t>
  </si>
  <si>
    <t>e)    El saldo de Retenciones y Contribuciones por Pagar por la cantidad de $-6,274.87 se integra por $9,341.84 de las retenciones de ISR que se efectuaron durante el mes de diciembre 2021, los cuales serán enterados a la Secretaría de Hacienda y Crédito Público en el mes de enero 2022; así como un saldo pendiente compensar en el SAT de -$15,616.71, esto derivado que se provisionó un gasto que incluia retenciones, el cual porteriormente se canceló y no se pagó, sin embargo las retenciones ya habian sido enteradas al SAT y no se han podido compensar o pedir en devolución.</t>
  </si>
  <si>
    <t>Importe Devengado al 31 de diciembre de 2021</t>
  </si>
  <si>
    <t>Importe Recaudado (Transferido) al 31 de diciembre 2021</t>
  </si>
  <si>
    <r>
      <t>2)</t>
    </r>
    <r>
      <rPr>
        <b/>
        <sz val="12"/>
        <color theme="1"/>
        <rFont val="Arial"/>
        <family val="2"/>
      </rPr>
      <t xml:space="preserve"> </t>
    </r>
    <r>
      <rPr>
        <sz val="12"/>
        <color theme="1"/>
        <rFont val="Arial"/>
        <family val="2"/>
      </rPr>
      <t xml:space="preserve">Se efectuó la adecuación presupuestal correspondiente a los intereses ganados derivados de las inversiones realizadas por el Tribunal Superior de Justicia por la cantidad de $1,946,586.02.  </t>
    </r>
  </si>
  <si>
    <t>Laudo</t>
  </si>
  <si>
    <t>5) Se efectuó la adecuación presupuestal correspondiente a las actualizaciones de las devoluciones por pago de lo indebido efectuadas por el SAT correspondientes a los meses de enero a abril 2019 y de enero a julio de 2020, por un importe total de $4,051,189.00.</t>
  </si>
  <si>
    <r>
      <t>6)</t>
    </r>
    <r>
      <rPr>
        <b/>
        <sz val="12"/>
        <color theme="1"/>
        <rFont val="Arial"/>
        <family val="2"/>
      </rPr>
      <t xml:space="preserve"> </t>
    </r>
    <r>
      <rPr>
        <sz val="12"/>
        <color theme="1"/>
        <rFont val="Arial"/>
        <family val="2"/>
      </rPr>
      <t>Se efectuó la adecuación presupuestal correspondiente al convenio celebrado entre el Tribunal Superior de Justicia y el Municipio de Juárez, aplicandose en egreso $271,200.00 destinado al Diplomado relativo a la aplicación del Modelo Homologado de Justicia Cívica, Buen Gobierno y Cultura de la Legalidad del Municipio de Juárez para empleados del mencionado Municipio.</t>
    </r>
  </si>
  <si>
    <r>
      <t>7)</t>
    </r>
    <r>
      <rPr>
        <b/>
        <sz val="12"/>
        <color theme="1"/>
        <rFont val="Arial"/>
        <family val="2"/>
      </rPr>
      <t xml:space="preserve"> </t>
    </r>
    <r>
      <rPr>
        <sz val="12"/>
        <color theme="1"/>
        <rFont val="Arial"/>
        <family val="2"/>
      </rPr>
      <t xml:space="preserve"> Se efectuó la adecuación presupuestal correspondiente al convenio celebrado entre el Tribunal Superior de Justicia y la Secretaría de Trabajo y Previsión Social estatal, aplicandose en el egreso $34,000.00 destinados a la capacitación en materia de medios alternativos de soluciones de conflictos en el ámbito laboral.</t>
    </r>
  </si>
  <si>
    <t>8) Se efectuo la adecuacion presupuestal derivada del laudo de expediente JA/158/2014 por un importe de $127,975.43.</t>
  </si>
  <si>
    <t>9) Se efectuo la adecuacion presupuestal el dia 25 de octubre de 2021, para el pago de retenciones de ISR de mayo a diciembre 2019 por la cantidad $80,848,420.94.</t>
  </si>
  <si>
    <t>10) Se efectuo la adecuacion presupuestal el dia 12 de noviembre de 2021, para gasto de operación por la cantidad $1,133,851.00.</t>
  </si>
  <si>
    <t>11) Se efectuo la adecuacion presupuestal el dia 30 de noviembre de 2021, para el pago de retenciones de ISR de noviembre y diciembre 2017 y de enero a diciembre de 2018 por la cantidad $2,800,000.00.</t>
  </si>
  <si>
    <t>12) Se efectuo la adecuacion presupuestal el dia 31 de diciembre de 2021, para el pago de diferencial de servcios medico del mes de diciembre 2021 por la cantidad $10,922,471.38.</t>
  </si>
  <si>
    <t>Presupuesto total Devengado al 31 de diciembre 2021</t>
  </si>
  <si>
    <r>
      <t>8)</t>
    </r>
    <r>
      <rPr>
        <b/>
        <sz val="12"/>
        <color theme="1"/>
        <rFont val="Arial"/>
        <family val="2"/>
      </rPr>
      <t xml:space="preserve"> </t>
    </r>
    <r>
      <rPr>
        <sz val="12"/>
        <color theme="1"/>
        <rFont val="Arial"/>
        <family val="2"/>
      </rPr>
      <t xml:space="preserve"> Se efectuó la adecuación presupuestal correspondiente al convenio celebrado entre el Tribunal Superior de Justicia y DECJ - FICOSEC, por el cual se recibieron ingresos de $427,914.77; para la intalación de salas de audiencia para personas en condiciones de vulnerabilidad.</t>
    </r>
  </si>
  <si>
    <t>f)     El saldo en otras cuentas por pagar por la cantidad de $19,660,029.04 se integra de la siguiente manera: 
-Deducciones efectuadas en la nómina por $19,035,797.19, tales como el servicio médico, fondo propio de pensiones, aportación del empleado y préstamo personal de pensiones, pensión alimenticia, seguros, pago en parcialidades de derechos vehiculares, retenciones a los empleados por juicios, cuotas de fondo de ahorro aportación del empleado, así como el Impuesto Sobre la Renta de las nóminas del mes de diciembre, los cuales se enterarán en el mes de enero de 2022; 
-Excedente en depósitos por comprobar, saldos favor de empleados derivado de comprobaciones excedentes por la cantidad de $28,032.38; 
-Saldo en la cuenta de Fondo Auxiliar correspondiente a las retenciones  del bono semestral el cual se entera al SAT en enero 2022, por la cantidad de $596,199.47.</t>
  </si>
  <si>
    <t>Saldos al 31 de diciembre de 2021</t>
  </si>
  <si>
    <t>La cuenta de Hacienda Pública/ Patrimonio Generado del 1 de enero al 31 de diciembre de 2021 presenta un resultado del ejercicio de -$151,627,797.12.</t>
  </si>
  <si>
    <t>Ingresos Propios (Convenio celebrado con DECJ - FICOSEC)</t>
  </si>
  <si>
    <t xml:space="preserve">Los ingresos de la institución provienen del Presupuesto de Egresos Aprobado que se recibe periódicamente de la Secretaría de Hacienda de Gobierno del Estado de Chihuahua. Durante el período comprendido del 1 de enero al 31 de diciembre de 2021, se devengaron los importes siguientes: </t>
  </si>
  <si>
    <t>La cuenta de otros Ingresos y Beneficios durante el período comprendido del 1 de enero al 31 de diciembre de 2021 se conforma de la manera siguiente:</t>
  </si>
  <si>
    <t>Convenio celebrado entre el Tribunal Superior de Justicia y DECJ - FICOSEC, por el cual se recibieron ingresos de $427,914.77; para la intalación de salas de audiencia para personas en condiciones de vulnerabilidad.</t>
  </si>
  <si>
    <t>Actualización aplicada en trámites de devolución de pago de lo indebido, efectuadas por el SAT a favor del Tribunal Superior de Justicia, correspondientes a los meses de enero a abril 2019 y de enero a julio de 2020.</t>
  </si>
  <si>
    <t>Importe del 01 de enero al 31 de diciembre</t>
  </si>
  <si>
    <t>Depreciaciones</t>
  </si>
  <si>
    <t>El análisis de los saldos iniciales y finales del período del 1 de enero al 31 de diciembre de 2021 que figuran en la última parte del estado de flujos de efectivo es como sigue:</t>
  </si>
  <si>
    <t>Al final del período
 (31 de diciembre de 2021)</t>
  </si>
  <si>
    <t>Durante el período del 1 de enero al 31 de diciembre de 2021 se realizaron las siguientes adquisiciones de bienes muebles e inmuebles:</t>
  </si>
  <si>
    <t>El Poder Judicial no realiza operaciones extraordinarias, por lo que el flujo de efectivo neto de las actividades de operación, por un importe de -$151,627,797.12; es el mismo al resultado neto generado del 1 de enero al 31 de diciembre de 2021, lo cual se puede apreciar en el estado de actividades (resultados) de la institución.</t>
  </si>
  <si>
    <t>En el rubro de Maquinaria, Otros Equipos y Herramientas, se tienen adquisiciones al 31 de diciembre por un importe de $844,707.92; sin embargo se realizó una cancelación del pasivo de diciembre de 2020 por $24,540.19.</t>
  </si>
  <si>
    <t>De acuerdo al convenio de coordinación con el Municipio de Parral, se otorgaron $2,000,000.00 para el uso de un inmueble, el cual sería sede de las Salas Regionales y para la Administración de Justicia en la Región Sur del Estado. Sin embargo, al 31 de diciembre no se ha dado cumplimiento al convenio que dio origen al pago,  ni con la devolución del recurso.</t>
  </si>
  <si>
    <t>Recursos pendientes de comprobar, tales como anticipos de servicios básicos, gastos menores, viáticos, etc. por la cantidad de $5,956,603.22, los cuales son utilizados para el buen funcionamiento del Poder Judicial; así mismo incluye un saldo pendiente que la Secretaría de Hacienda de Gobierno del Estado de Chihuahua aún no deposita correspondiente al presupuesto de egresos del ejercicio 2015 por la cantidad de $18,000,000.00. Cabe mencionar que reiteradamente se han enviado oficios a la Secretaría de Hacienda de Gobierno del Estado de Chihuahua para la recuperación de dicho recurso.</t>
  </si>
  <si>
    <t>a)   El saldo en la cuenta de Servicios Personales corresponde a la provisión de: 
- Aportación patronal a Pensiones Civiles del Estado y la aportación por servicios médico de la 2da qna del mes de diciembre 2021 por $5,913,207.76; 
- Nómina de jubilados y pensionados de la 2da qna de diciembre 2021 por $1,656,976.27;
- Diferencial de servicio medico del mes de diciembre 2021 por la cantidad de $31,849,750.89; 
- Retenciones de ISR de la compensación del mes de diciembre 2021 por $15,499,595.04;
  Los importes anteriores serán enterados en el mes de enero 2022 a Pensiones Civiles del Estado de Chihuahua y al SAT respectivamente.
- Cheques en transito de nomina por $128,605.45; 
- Aportación patronal correspondiente al fondo de ahorro para los empleados sindicalizados por la cantidad $877,400 que se entrega en noviembre de 2022.</t>
  </si>
  <si>
    <t>Rendimientos generados en las cuentas bancarias e inversiones del Poder Judicial</t>
  </si>
  <si>
    <r>
      <t>1)</t>
    </r>
    <r>
      <rPr>
        <b/>
        <sz val="12"/>
        <color theme="1"/>
        <rFont val="Arial"/>
        <family val="2"/>
      </rPr>
      <t xml:space="preserve">    </t>
    </r>
    <r>
      <rPr>
        <sz val="12"/>
        <color theme="1"/>
        <rFont val="Arial"/>
        <family val="2"/>
      </rPr>
      <t xml:space="preserve">En el Presupuesto de Egresos de Gobierno del Estado de Chihuahua para el ejercicio 2021 (Decreto No.  LXVI/APPEE/0953/2020 I P.O.) se autorizó un presupuesto de $2,828,290,869.00; de acuerdo al transitorio artículo segundo se aplica la reducción de $521,883,091.00 quedando un presupuesto autorizado por $2,306,407,778.15. </t>
    </r>
  </si>
  <si>
    <t>Durante los meses de enero a diciembre del ejercicio, el Poder Judicial devengó ingresos presupuestales por $2,314.9 millones, de acuerdo con lo aprobado en el Presupuesto de Egresos del Estado, más lo relativo a intereses generados, el donativo recibido, actualizaciones de las retenciones de ISR devueltas por el SAT; convenio con el Municipio de Júarez, la STYPS estatal y FICOSEC, por un importe total de 6.9 millones de pesos.</t>
  </si>
  <si>
    <r>
      <t>6)</t>
    </r>
    <r>
      <rPr>
        <b/>
        <sz val="12"/>
        <color theme="1"/>
        <rFont val="Arial"/>
        <family val="2"/>
      </rPr>
      <t xml:space="preserve"> </t>
    </r>
    <r>
      <rPr>
        <sz val="12"/>
        <color theme="1"/>
        <rFont val="Arial"/>
        <family val="2"/>
      </rPr>
      <t>Se efectuó la adecuación presupuestal correspondiente al convenio celebrado entre el Tribunal Superior de Justicia y el Municipio de Juárez, se recibió ingresos de $272,400.00 destinado al Diplomado relativo a la aplicación del Modelo Homologado de Justicia Cívica, Buen Gobierno y Cultura de la Legalidad del Municipio de Juárez para empleados del mencionado Municipio.</t>
    </r>
  </si>
  <si>
    <t>9) Se efectuo la adecuacion presupuestal derivada ampliación presuouestadel laudo de expediente JA/158/2014 por un importe de $127,975.43.</t>
  </si>
  <si>
    <t>El Poder Judicial registra sus operaciones directamente a gasto, debido a que no se dedica a la transformación de productos; sin embargo se cuenta fisicamente con un inventario de almacen en distrito Morelos con un costo promedio por la cantidad de $8,187,560.05 y en distrito Bravos por $2,593,402.42.</t>
  </si>
  <si>
    <t>La cuenta de Hacienda Pública/ Patrimonio Generado de Ejercicios Anteriores del 01 de enero al 31 de diciembre de 2021 presenta una variación negativa de $-440,516,588.82 por cambios en políticas contables y cambios por errores contables. Dicho importe se integra de la siguiente manera:</t>
  </si>
  <si>
    <t>Resultado del Ejercicio 2021</t>
  </si>
  <si>
    <t>Variación en la Hacienda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</si>
</sst>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8" x14ac:knownFonts="1">
    <font>
      <sz val="11"/>
      <color theme="1"/>
      <name val="Calibri"/>
      <family val="2"/>
      <scheme val="minor"/>
    </font>
    <font>
      <sz val="11"/>
      <color theme="1"/>
      <name val="Calibri"/>
      <family val="2"/>
      <scheme val="minor"/>
    </font>
    <font>
      <b/>
      <sz val="10"/>
      <color theme="1"/>
      <name val="Arial"/>
      <family val="2"/>
    </font>
    <font>
      <sz val="10"/>
      <color theme="1"/>
      <name val="Arial"/>
      <family val="2"/>
    </font>
    <font>
      <b/>
      <sz val="10"/>
      <color rgb="FF000000"/>
      <name val="Arial"/>
      <family val="2"/>
    </font>
    <font>
      <sz val="10"/>
      <color rgb="FF000000"/>
      <name val="Arial"/>
      <family val="2"/>
    </font>
    <font>
      <sz val="12"/>
      <color theme="1"/>
      <name val="Arial"/>
      <family val="2"/>
    </font>
    <font>
      <b/>
      <sz val="10"/>
      <name val="Arial"/>
      <family val="2"/>
    </font>
    <font>
      <b/>
      <sz val="9"/>
      <name val="Arial"/>
      <family val="2"/>
    </font>
    <font>
      <b/>
      <sz val="12"/>
      <color rgb="FF000000"/>
      <name val="Arial"/>
      <family val="2"/>
    </font>
    <font>
      <sz val="12"/>
      <color theme="1"/>
      <name val="Calibri"/>
      <family val="2"/>
      <scheme val="minor"/>
    </font>
    <font>
      <b/>
      <u/>
      <sz val="12"/>
      <color theme="1"/>
      <name val="Arial"/>
      <family val="2"/>
    </font>
    <font>
      <b/>
      <sz val="12"/>
      <color theme="1"/>
      <name val="Arial"/>
      <family val="2"/>
    </font>
    <font>
      <b/>
      <u/>
      <sz val="12"/>
      <color rgb="FF0000FF"/>
      <name val="Arial"/>
      <family val="2"/>
    </font>
    <font>
      <b/>
      <sz val="12"/>
      <color rgb="FF0000FF"/>
      <name val="Arial"/>
      <family val="2"/>
    </font>
    <font>
      <sz val="12"/>
      <color rgb="FFFF0000"/>
      <name val="Arial"/>
      <family val="2"/>
    </font>
    <font>
      <b/>
      <sz val="11"/>
      <color rgb="FF000000"/>
      <name val="Arial"/>
      <family val="2"/>
    </font>
    <font>
      <sz val="12"/>
      <name val="Arial"/>
      <family val="2"/>
    </font>
  </fonts>
  <fills count="8">
    <fill>
      <patternFill patternType="none"/>
    </fill>
    <fill>
      <patternFill patternType="gray125"/>
    </fill>
    <fill>
      <patternFill patternType="solid">
        <fgColor rgb="FFD9D9D9"/>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197">
    <xf numFmtId="0" fontId="0" fillId="0" borderId="0" xfId="0"/>
    <xf numFmtId="10" fontId="3" fillId="0" borderId="1" xfId="0" applyNumberFormat="1" applyFont="1" applyBorder="1" applyAlignment="1">
      <alignment horizontal="center" vertical="center" wrapText="1"/>
    </xf>
    <xf numFmtId="9" fontId="4" fillId="2" borderId="1" xfId="0" applyNumberFormat="1" applyFont="1" applyFill="1" applyBorder="1" applyAlignment="1">
      <alignment horizontal="center" vertical="center" wrapText="1"/>
    </xf>
    <xf numFmtId="9" fontId="3" fillId="0" borderId="1" xfId="0" applyNumberFormat="1" applyFont="1" applyBorder="1" applyAlignment="1">
      <alignment horizontal="center" vertical="center" wrapText="1"/>
    </xf>
    <xf numFmtId="10" fontId="4" fillId="3" borderId="1" xfId="0" applyNumberFormat="1" applyFont="1" applyFill="1" applyBorder="1" applyAlignment="1">
      <alignment horizontal="center" vertical="center" wrapText="1"/>
    </xf>
    <xf numFmtId="9" fontId="4" fillId="3"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6"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10" fillId="0" borderId="0" xfId="0" applyFont="1"/>
    <xf numFmtId="0" fontId="6" fillId="0" borderId="0" xfId="0" applyFont="1" applyAlignment="1"/>
    <xf numFmtId="0" fontId="6" fillId="0" borderId="0" xfId="0" applyFont="1"/>
    <xf numFmtId="0" fontId="12"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6" fillId="0" borderId="0" xfId="0" applyFont="1" applyAlignment="1">
      <alignment vertical="center"/>
    </xf>
    <xf numFmtId="0" fontId="12" fillId="0" borderId="0" xfId="0" applyFont="1" applyAlignment="1">
      <alignment horizontal="justify" vertical="center"/>
    </xf>
    <xf numFmtId="0" fontId="6" fillId="0" borderId="0" xfId="0" applyFont="1" applyAlignment="1">
      <alignment horizontal="justify"/>
    </xf>
    <xf numFmtId="0" fontId="6" fillId="0" borderId="0" xfId="0" applyFont="1" applyAlignment="1">
      <alignment horizontal="left" indent="1"/>
    </xf>
    <xf numFmtId="0" fontId="14" fillId="0" borderId="0" xfId="0" applyFont="1" applyAlignment="1">
      <alignment vertical="center"/>
    </xf>
    <xf numFmtId="0" fontId="15" fillId="0" borderId="0" xfId="0" applyFont="1" applyAlignment="1">
      <alignment vertical="center"/>
    </xf>
    <xf numFmtId="0" fontId="9" fillId="0" borderId="0" xfId="0" applyFont="1" applyAlignment="1">
      <alignment vertical="center"/>
    </xf>
    <xf numFmtId="0" fontId="10" fillId="0" borderId="0" xfId="0" applyFont="1" applyAlignment="1"/>
    <xf numFmtId="0" fontId="3" fillId="3" borderId="11" xfId="0" applyFont="1" applyFill="1" applyBorder="1" applyAlignment="1">
      <alignment vertical="center" wrapText="1"/>
    </xf>
    <xf numFmtId="0" fontId="3" fillId="3" borderId="13" xfId="0" applyFont="1" applyFill="1" applyBorder="1" applyAlignment="1">
      <alignment vertical="center" wrapText="1"/>
    </xf>
    <xf numFmtId="0" fontId="9" fillId="0" borderId="9" xfId="0" applyFont="1" applyBorder="1" applyAlignment="1">
      <alignment vertical="center"/>
    </xf>
    <xf numFmtId="0" fontId="16" fillId="0" borderId="0" xfId="0" applyFont="1" applyAlignment="1">
      <alignment vertical="center"/>
    </xf>
    <xf numFmtId="43" fontId="6" fillId="0" borderId="0" xfId="0" applyNumberFormat="1" applyFont="1" applyAlignment="1">
      <alignment vertical="center"/>
    </xf>
    <xf numFmtId="43" fontId="6" fillId="0" borderId="0" xfId="0" applyNumberFormat="1" applyFont="1" applyAlignment="1">
      <alignment vertical="center" wrapText="1"/>
    </xf>
    <xf numFmtId="0" fontId="6" fillId="0" borderId="0" xfId="0" applyFont="1" applyFill="1"/>
    <xf numFmtId="0" fontId="6" fillId="0" borderId="0" xfId="0" applyFont="1" applyAlignment="1">
      <alignment horizontal="justify" vertical="center" wrapText="1"/>
    </xf>
    <xf numFmtId="0" fontId="6" fillId="0" borderId="0" xfId="0" applyFont="1" applyAlignment="1">
      <alignment vertical="center" wrapText="1"/>
    </xf>
    <xf numFmtId="0" fontId="6" fillId="0" borderId="0" xfId="0" applyFont="1" applyAlignment="1">
      <alignment wrapText="1"/>
    </xf>
    <xf numFmtId="0" fontId="6" fillId="0" borderId="0" xfId="0" applyFont="1" applyAlignment="1">
      <alignment horizontal="justify" wrapText="1"/>
    </xf>
    <xf numFmtId="0" fontId="3"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wrapText="1"/>
    </xf>
    <xf numFmtId="43" fontId="6" fillId="0" borderId="0" xfId="0" applyNumberFormat="1" applyFont="1"/>
    <xf numFmtId="0" fontId="6" fillId="0" borderId="0" xfId="0" applyFont="1" applyAlignment="1">
      <alignment vertical="center" wrapText="1"/>
    </xf>
    <xf numFmtId="0" fontId="3" fillId="0" borderId="1" xfId="0" applyFont="1" applyBorder="1" applyAlignment="1">
      <alignment horizontal="center" vertical="center" wrapText="1"/>
    </xf>
    <xf numFmtId="0" fontId="8" fillId="3" borderId="1" xfId="0" applyFont="1" applyFill="1" applyBorder="1" applyAlignment="1">
      <alignment horizontal="center" vertical="center" wrapText="1"/>
    </xf>
    <xf numFmtId="0" fontId="6" fillId="0" borderId="0" xfId="0" applyFont="1" applyAlignment="1">
      <alignment vertical="center" wrapText="1"/>
    </xf>
    <xf numFmtId="0" fontId="6" fillId="7" borderId="0" xfId="0" applyFont="1" applyFill="1" applyAlignment="1">
      <alignment horizontal="justify" vertical="top" wrapText="1"/>
    </xf>
    <xf numFmtId="0" fontId="7" fillId="3" borderId="1" xfId="0" applyFont="1" applyFill="1" applyBorder="1" applyAlignment="1">
      <alignment horizontal="center" vertical="center" wrapText="1"/>
    </xf>
    <xf numFmtId="0" fontId="5" fillId="0" borderId="1" xfId="0" applyFont="1" applyBorder="1" applyAlignment="1">
      <alignment horizontal="left" vertical="center" wrapText="1" indent="1"/>
    </xf>
    <xf numFmtId="0" fontId="4" fillId="2" borderId="1" xfId="0" applyFont="1" applyFill="1" applyBorder="1" applyAlignment="1">
      <alignment horizontal="left" vertical="center" wrapText="1" indent="1"/>
    </xf>
    <xf numFmtId="9" fontId="5" fillId="7"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0" fontId="6" fillId="0" borderId="0" xfId="0" applyFont="1" applyAlignment="1">
      <alignment horizontal="justify" vertical="center" wrapText="1"/>
    </xf>
    <xf numFmtId="0" fontId="6" fillId="0" borderId="0" xfId="0" applyFont="1" applyAlignment="1">
      <alignment vertical="center" wrapText="1"/>
    </xf>
    <xf numFmtId="0" fontId="6" fillId="0" borderId="0" xfId="0" applyFont="1" applyAlignment="1">
      <alignment horizontal="justify" wrapText="1"/>
    </xf>
    <xf numFmtId="0" fontId="6" fillId="0" borderId="0" xfId="0" applyFont="1" applyAlignment="1">
      <alignment vertical="center" wrapText="1"/>
    </xf>
    <xf numFmtId="0" fontId="6" fillId="0" borderId="0" xfId="0" applyFont="1" applyAlignment="1">
      <alignment wrapText="1"/>
    </xf>
    <xf numFmtId="0" fontId="6" fillId="0" borderId="0" xfId="0" applyFont="1" applyFill="1" applyAlignment="1">
      <alignment vertical="center"/>
    </xf>
    <xf numFmtId="0" fontId="3" fillId="0" borderId="1" xfId="0" applyFont="1" applyBorder="1" applyAlignment="1">
      <alignment horizontal="center" vertical="center" wrapText="1"/>
    </xf>
    <xf numFmtId="0" fontId="6" fillId="0" borderId="0" xfId="0" applyFont="1" applyAlignment="1">
      <alignment vertical="center" wrapText="1"/>
    </xf>
    <xf numFmtId="0" fontId="6" fillId="0" borderId="0" xfId="0" applyFont="1" applyFill="1" applyAlignment="1">
      <alignment horizontal="justify" vertical="center" wrapText="1"/>
    </xf>
    <xf numFmtId="0" fontId="6" fillId="0" borderId="0" xfId="0" applyFont="1" applyFill="1" applyAlignment="1">
      <alignment horizontal="justify" wrapText="1"/>
    </xf>
    <xf numFmtId="0" fontId="3"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10" fontId="2" fillId="6" borderId="1" xfId="0" applyNumberFormat="1"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wrapText="1"/>
    </xf>
    <xf numFmtId="0" fontId="6" fillId="0" borderId="0" xfId="0" applyFont="1" applyFill="1" applyAlignment="1">
      <alignment horizontal="justify" vertical="center" wrapText="1"/>
    </xf>
    <xf numFmtId="0" fontId="6" fillId="0" borderId="0" xfId="0" applyFont="1" applyFill="1" applyAlignment="1">
      <alignment horizontal="justify" wrapText="1"/>
    </xf>
    <xf numFmtId="43" fontId="6" fillId="0" borderId="0" xfId="1" applyFont="1" applyAlignment="1">
      <alignment vertical="center"/>
    </xf>
    <xf numFmtId="0" fontId="6" fillId="0" borderId="0" xfId="0" applyFont="1" applyFill="1" applyAlignment="1">
      <alignment horizontal="justify" vertical="center" wrapText="1"/>
    </xf>
    <xf numFmtId="0" fontId="6" fillId="0" borderId="0" xfId="0" applyFont="1" applyFill="1" applyAlignment="1">
      <alignment horizontal="justify" wrapText="1"/>
    </xf>
    <xf numFmtId="0" fontId="6" fillId="0" borderId="0" xfId="0" applyFont="1" applyAlignment="1">
      <alignment vertical="center" wrapText="1"/>
    </xf>
    <xf numFmtId="0" fontId="6" fillId="0" borderId="0" xfId="0" applyFont="1" applyAlignment="1">
      <alignment wrapText="1"/>
    </xf>
    <xf numFmtId="43" fontId="6" fillId="0" borderId="0" xfId="1" applyFont="1" applyAlignment="1"/>
    <xf numFmtId="43" fontId="6" fillId="0" borderId="0" xfId="0" applyNumberFormat="1" applyFont="1" applyAlignment="1"/>
    <xf numFmtId="0" fontId="12" fillId="0" borderId="0" xfId="0" applyFont="1" applyFill="1" applyAlignment="1">
      <alignment vertical="center"/>
    </xf>
    <xf numFmtId="43" fontId="12" fillId="0" borderId="0" xfId="0" applyNumberFormat="1" applyFont="1" applyAlignment="1">
      <alignment horizontal="center" vertical="center"/>
    </xf>
    <xf numFmtId="0" fontId="6" fillId="0" borderId="0" xfId="0" applyFont="1" applyFill="1" applyAlignment="1">
      <alignment vertical="center" wrapText="1"/>
    </xf>
    <xf numFmtId="0" fontId="6" fillId="0" borderId="0" xfId="0" applyFont="1" applyFill="1" applyAlignment="1">
      <alignment wrapText="1"/>
    </xf>
    <xf numFmtId="49" fontId="3" fillId="0" borderId="11"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1" xfId="0" applyFont="1" applyBorder="1" applyAlignment="1">
      <alignment horizontal="left" vertical="center" wrapText="1" indent="1"/>
    </xf>
    <xf numFmtId="0" fontId="3" fillId="0" borderId="12" xfId="0" applyFont="1" applyBorder="1" applyAlignment="1">
      <alignment horizontal="left" vertical="center" wrapText="1" indent="1"/>
    </xf>
    <xf numFmtId="0" fontId="3" fillId="0" borderId="13" xfId="0" applyFont="1" applyBorder="1" applyAlignment="1">
      <alignment horizontal="left" vertical="center" wrapText="1" indent="1"/>
    </xf>
    <xf numFmtId="43" fontId="3" fillId="0" borderId="11" xfId="1" applyFont="1" applyBorder="1" applyAlignment="1">
      <alignment horizontal="center" vertical="center" wrapText="1"/>
    </xf>
    <xf numFmtId="43" fontId="3" fillId="0" borderId="13" xfId="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0" fontId="6" fillId="0" borderId="0" xfId="0" applyFont="1" applyAlignment="1">
      <alignment horizontal="left" vertical="center" wrapText="1"/>
    </xf>
    <xf numFmtId="0" fontId="6" fillId="0" borderId="0" xfId="0" applyFont="1" applyFill="1" applyAlignment="1">
      <alignment horizontal="justify" vertical="center" wrapText="1"/>
    </xf>
    <xf numFmtId="0" fontId="6" fillId="0" borderId="0" xfId="0" applyFont="1" applyFill="1" applyAlignment="1">
      <alignment horizontal="justify" wrapText="1"/>
    </xf>
    <xf numFmtId="43" fontId="3" fillId="0" borderId="11" xfId="1" applyFont="1" applyFill="1" applyBorder="1" applyAlignment="1">
      <alignment horizontal="center" vertical="center" wrapText="1"/>
    </xf>
    <xf numFmtId="43" fontId="3" fillId="0" borderId="13" xfId="1" applyFont="1" applyFill="1" applyBorder="1" applyAlignment="1">
      <alignment horizontal="center" vertical="center" wrapText="1"/>
    </xf>
    <xf numFmtId="0" fontId="3" fillId="0" borderId="1" xfId="0" applyFont="1" applyBorder="1" applyAlignment="1">
      <alignment horizontal="left" vertical="center" wrapText="1" indent="2"/>
    </xf>
    <xf numFmtId="43" fontId="3" fillId="0" borderId="1" xfId="1" applyFont="1" applyBorder="1" applyAlignment="1">
      <alignment horizontal="center" vertical="center" wrapText="1"/>
    </xf>
    <xf numFmtId="0" fontId="3" fillId="0" borderId="1" xfId="0" applyFont="1" applyBorder="1" applyAlignment="1">
      <alignment horizontal="center" vertical="center" wrapText="1"/>
    </xf>
    <xf numFmtId="43" fontId="4" fillId="3" borderId="11" xfId="1" applyFont="1" applyFill="1" applyBorder="1" applyAlignment="1">
      <alignment horizontal="center" vertical="center" wrapText="1"/>
    </xf>
    <xf numFmtId="43" fontId="4" fillId="3" borderId="13" xfId="1"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6" fillId="0" borderId="0" xfId="0" applyFont="1" applyAlignment="1">
      <alignment horizontal="justify" vertical="center" wrapText="1"/>
    </xf>
    <xf numFmtId="0" fontId="6" fillId="0" borderId="0" xfId="0" applyFont="1" applyAlignment="1">
      <alignment horizontal="justify" wrapTex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6" xfId="0" applyFont="1" applyBorder="1" applyAlignment="1">
      <alignment horizontal="left" vertical="center" wrapText="1" indent="1"/>
    </xf>
    <xf numFmtId="0" fontId="3" fillId="0" borderId="0"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3" fillId="0" borderId="9" xfId="0" applyFont="1" applyBorder="1" applyAlignment="1">
      <alignment horizontal="left" vertical="center" wrapText="1" indent="1"/>
    </xf>
    <xf numFmtId="0" fontId="3" fillId="0" borderId="10" xfId="0" applyFont="1" applyBorder="1" applyAlignment="1">
      <alignment horizontal="left" vertical="center" wrapText="1" inden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7" fillId="3" borderId="1" xfId="0" applyFont="1" applyFill="1" applyBorder="1" applyAlignment="1">
      <alignment horizontal="center" vertical="center" wrapText="1"/>
    </xf>
    <xf numFmtId="43" fontId="3" fillId="0" borderId="12" xfId="1" applyFont="1" applyFill="1" applyBorder="1" applyAlignment="1">
      <alignment horizontal="center" vertical="center" wrapText="1"/>
    </xf>
    <xf numFmtId="0" fontId="6" fillId="0" borderId="0" xfId="0" applyFont="1" applyAlignment="1">
      <alignment vertical="center" wrapText="1"/>
    </xf>
    <xf numFmtId="0" fontId="6" fillId="0" borderId="0" xfId="0" applyFont="1" applyAlignment="1">
      <alignment wrapText="1"/>
    </xf>
    <xf numFmtId="0" fontId="2" fillId="3" borderId="1" xfId="0" applyFont="1" applyFill="1" applyBorder="1" applyAlignment="1">
      <alignment horizontal="center" vertical="center" wrapText="1"/>
    </xf>
    <xf numFmtId="43" fontId="3" fillId="0" borderId="12" xfId="1" applyFont="1" applyBorder="1" applyAlignment="1">
      <alignment horizontal="center" vertical="center" wrapText="1"/>
    </xf>
    <xf numFmtId="10" fontId="3" fillId="0" borderId="11" xfId="0" applyNumberFormat="1" applyFont="1" applyBorder="1" applyAlignment="1">
      <alignment horizontal="center" vertical="center" wrapText="1"/>
    </xf>
    <xf numFmtId="10" fontId="3" fillId="0" borderId="13" xfId="0" applyNumberFormat="1" applyFont="1" applyBorder="1" applyAlignment="1">
      <alignment horizontal="center" vertical="center" wrapText="1"/>
    </xf>
    <xf numFmtId="0" fontId="3" fillId="0" borderId="11" xfId="0" applyFont="1" applyBorder="1" applyAlignment="1">
      <alignment horizontal="left" vertical="center" wrapText="1" indent="2"/>
    </xf>
    <xf numFmtId="0" fontId="3" fillId="0" borderId="12" xfId="0" applyFont="1" applyBorder="1" applyAlignment="1">
      <alignment horizontal="left" vertical="center" wrapText="1" indent="2"/>
    </xf>
    <xf numFmtId="0" fontId="3" fillId="0" borderId="13" xfId="0" applyFont="1" applyBorder="1" applyAlignment="1">
      <alignment horizontal="left" vertical="center" wrapText="1" indent="2"/>
    </xf>
    <xf numFmtId="43" fontId="3" fillId="7" borderId="11" xfId="1" applyFont="1" applyFill="1" applyBorder="1" applyAlignment="1">
      <alignment horizontal="center" vertical="center" wrapText="1"/>
    </xf>
    <xf numFmtId="43" fontId="3" fillId="7" borderId="13" xfId="1" applyFont="1" applyFill="1" applyBorder="1" applyAlignment="1">
      <alignment horizontal="center" vertical="center" wrapText="1"/>
    </xf>
    <xf numFmtId="49" fontId="9" fillId="4" borderId="2" xfId="0" applyNumberFormat="1" applyFont="1" applyFill="1" applyBorder="1" applyAlignment="1" applyProtection="1">
      <alignment horizontal="center" vertical="center"/>
      <protection locked="0"/>
    </xf>
    <xf numFmtId="49" fontId="9" fillId="4" borderId="14" xfId="0" applyNumberFormat="1" applyFont="1" applyFill="1" applyBorder="1" applyAlignment="1">
      <alignment horizontal="center" vertical="center"/>
    </xf>
    <xf numFmtId="49" fontId="9" fillId="4" borderId="15" xfId="0" applyNumberFormat="1" applyFont="1" applyFill="1" applyBorder="1" applyAlignment="1" applyProtection="1">
      <alignment horizontal="center" vertical="center"/>
      <protection locked="0"/>
    </xf>
    <xf numFmtId="43" fontId="4" fillId="3" borderId="12" xfId="1" applyFont="1" applyFill="1" applyBorder="1" applyAlignment="1">
      <alignment horizontal="center" vertical="center" wrapText="1"/>
    </xf>
    <xf numFmtId="0" fontId="17" fillId="0" borderId="0" xfId="0" applyFont="1" applyAlignment="1">
      <alignment horizontal="justify" vertical="center" wrapText="1"/>
    </xf>
    <xf numFmtId="0" fontId="6" fillId="7" borderId="0" xfId="0" applyFont="1" applyFill="1" applyAlignment="1">
      <alignment horizontal="justify" vertical="top" wrapText="1"/>
    </xf>
    <xf numFmtId="0" fontId="4" fillId="3" borderId="1" xfId="0" applyFont="1" applyFill="1" applyBorder="1" applyAlignment="1">
      <alignment horizontal="center" vertical="center" wrapText="1"/>
    </xf>
    <xf numFmtId="43" fontId="4" fillId="3" borderId="1" xfId="1" applyFont="1" applyFill="1" applyBorder="1" applyAlignment="1">
      <alignment horizontal="center" vertical="center" wrapText="1"/>
    </xf>
    <xf numFmtId="3" fontId="4" fillId="3" borderId="11" xfId="0" applyNumberFormat="1" applyFont="1" applyFill="1" applyBorder="1" applyAlignment="1">
      <alignment horizontal="center" vertical="center" wrapText="1"/>
    </xf>
    <xf numFmtId="3" fontId="4" fillId="3" borderId="13" xfId="0" applyNumberFormat="1" applyFont="1" applyFill="1" applyBorder="1" applyAlignment="1">
      <alignment horizontal="center" vertical="center" wrapText="1"/>
    </xf>
    <xf numFmtId="9" fontId="4" fillId="3" borderId="11" xfId="0" applyNumberFormat="1" applyFont="1" applyFill="1" applyBorder="1" applyAlignment="1">
      <alignment horizontal="center" vertical="center" wrapText="1"/>
    </xf>
    <xf numFmtId="9" fontId="4" fillId="3" borderId="13"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43" fontId="3" fillId="0" borderId="11" xfId="1" applyFont="1" applyBorder="1" applyAlignment="1">
      <alignment horizontal="left" vertical="center" wrapText="1"/>
    </xf>
    <xf numFmtId="43" fontId="3" fillId="0" borderId="12" xfId="1" applyFont="1" applyBorder="1" applyAlignment="1">
      <alignment horizontal="left" vertical="center" wrapText="1"/>
    </xf>
    <xf numFmtId="43" fontId="3" fillId="0" borderId="13" xfId="1" applyFont="1" applyBorder="1" applyAlignment="1">
      <alignment horizontal="left" vertical="center" wrapText="1"/>
    </xf>
    <xf numFmtId="43" fontId="4" fillId="3" borderId="11" xfId="1" applyFont="1" applyFill="1" applyBorder="1" applyAlignment="1">
      <alignment horizontal="left" vertical="center" wrapText="1"/>
    </xf>
    <xf numFmtId="43" fontId="4" fillId="3" borderId="12" xfId="1" applyFont="1" applyFill="1" applyBorder="1" applyAlignment="1">
      <alignment horizontal="left" vertical="center" wrapText="1"/>
    </xf>
    <xf numFmtId="43" fontId="4" fillId="3" borderId="13" xfId="1" applyFont="1" applyFill="1" applyBorder="1" applyAlignment="1">
      <alignment horizontal="left" vertical="center" wrapText="1"/>
    </xf>
    <xf numFmtId="0" fontId="6" fillId="7" borderId="0" xfId="0" applyFont="1" applyFill="1" applyAlignment="1">
      <alignment horizontal="justify" vertical="center" wrapText="1"/>
    </xf>
    <xf numFmtId="0" fontId="6" fillId="7" borderId="0" xfId="0" applyFont="1" applyFill="1" applyAlignment="1">
      <alignment horizontal="justify" wrapText="1"/>
    </xf>
    <xf numFmtId="0" fontId="5" fillId="0" borderId="1" xfId="0" applyFont="1" applyBorder="1" applyAlignment="1">
      <alignment horizontal="left" vertical="center" wrapText="1" indent="1"/>
    </xf>
    <xf numFmtId="43" fontId="3" fillId="7" borderId="1" xfId="1" applyFont="1" applyFill="1" applyBorder="1" applyAlignment="1">
      <alignment horizontal="center" vertical="center"/>
    </xf>
    <xf numFmtId="0" fontId="4" fillId="2" borderId="1" xfId="0" applyFont="1" applyFill="1" applyBorder="1" applyAlignment="1">
      <alignment horizontal="left" vertical="center" wrapText="1" indent="1"/>
    </xf>
    <xf numFmtId="43" fontId="4" fillId="2" borderId="1" xfId="1" applyFont="1" applyFill="1" applyBorder="1" applyAlignment="1">
      <alignment horizontal="center" vertical="center" wrapText="1"/>
    </xf>
    <xf numFmtId="0" fontId="8"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3" fontId="5" fillId="0" borderId="11" xfId="1" applyFont="1" applyFill="1" applyBorder="1" applyAlignment="1">
      <alignment horizontal="center" vertical="center" wrapText="1"/>
    </xf>
    <xf numFmtId="43" fontId="5" fillId="0" borderId="13" xfId="1" applyFont="1" applyFill="1" applyBorder="1" applyAlignment="1">
      <alignment horizontal="center" vertical="center" wrapText="1"/>
    </xf>
    <xf numFmtId="43" fontId="5" fillId="0" borderId="11" xfId="1" applyFont="1" applyBorder="1" applyAlignment="1">
      <alignment horizontal="center" vertical="center" wrapText="1"/>
    </xf>
    <xf numFmtId="43" fontId="5" fillId="0" borderId="13" xfId="1" applyFont="1" applyBorder="1" applyAlignment="1">
      <alignment horizontal="center" vertical="center" wrapText="1"/>
    </xf>
    <xf numFmtId="0" fontId="7" fillId="6" borderId="11"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13" xfId="0" applyFont="1" applyFill="1" applyBorder="1" applyAlignment="1">
      <alignment horizontal="center" vertical="center" wrapText="1"/>
    </xf>
    <xf numFmtId="43" fontId="4" fillId="6" borderId="11" xfId="1" applyFont="1" applyFill="1" applyBorder="1" applyAlignment="1">
      <alignment horizontal="center" vertical="center" wrapText="1"/>
    </xf>
    <xf numFmtId="43" fontId="4" fillId="6" borderId="13" xfId="1" applyFont="1" applyFill="1" applyBorder="1" applyAlignment="1">
      <alignment horizontal="center" vertical="center" wrapText="1"/>
    </xf>
    <xf numFmtId="0" fontId="5" fillId="5" borderId="1" xfId="0" applyFont="1" applyFill="1" applyBorder="1" applyAlignment="1">
      <alignment horizontal="left" vertical="center" wrapText="1" indent="1"/>
    </xf>
    <xf numFmtId="43" fontId="5" fillId="5" borderId="11" xfId="1" applyFont="1" applyFill="1" applyBorder="1" applyAlignment="1">
      <alignment horizontal="center" vertical="center" wrapText="1"/>
    </xf>
    <xf numFmtId="43" fontId="5" fillId="5" borderId="13" xfId="1" applyFont="1" applyFill="1" applyBorder="1" applyAlignment="1">
      <alignment horizontal="center" vertical="center" wrapText="1"/>
    </xf>
    <xf numFmtId="0" fontId="4" fillId="6" borderId="1" xfId="0" applyFont="1" applyFill="1" applyBorder="1" applyAlignment="1">
      <alignment horizontal="left" vertical="center" wrapText="1" indent="1"/>
    </xf>
    <xf numFmtId="0" fontId="4" fillId="5" borderId="1" xfId="0" applyFont="1" applyFill="1" applyBorder="1" applyAlignment="1">
      <alignment horizontal="left" vertical="center" wrapText="1" indent="1"/>
    </xf>
    <xf numFmtId="43" fontId="2" fillId="5" borderId="11" xfId="1" applyFont="1" applyFill="1" applyBorder="1" applyAlignment="1">
      <alignment horizontal="center" vertical="center" wrapText="1"/>
    </xf>
    <xf numFmtId="43" fontId="2" fillId="5" borderId="13" xfId="1" applyFont="1" applyFill="1" applyBorder="1" applyAlignment="1">
      <alignment horizontal="center" vertical="center" wrapText="1"/>
    </xf>
    <xf numFmtId="43" fontId="5" fillId="7" borderId="11" xfId="1" applyFont="1" applyFill="1" applyBorder="1" applyAlignment="1">
      <alignment horizontal="center" vertical="center" wrapText="1"/>
    </xf>
    <xf numFmtId="43" fontId="5" fillId="7" borderId="13" xfId="1"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6" fillId="7" borderId="0" xfId="0" applyFont="1" applyFill="1" applyAlignment="1">
      <alignment vertical="center" wrapText="1"/>
    </xf>
    <xf numFmtId="0" fontId="6" fillId="7" borderId="0" xfId="0" applyFont="1" applyFill="1" applyAlignment="1">
      <alignment wrapText="1"/>
    </xf>
    <xf numFmtId="43" fontId="2" fillId="6" borderId="11" xfId="1" applyFont="1" applyFill="1" applyBorder="1" applyAlignment="1">
      <alignment horizontal="center" vertical="center" wrapText="1"/>
    </xf>
    <xf numFmtId="43" fontId="2" fillId="6" borderId="13" xfId="1" applyFont="1" applyFill="1" applyBorder="1" applyAlignment="1">
      <alignment horizontal="center" vertical="center" wrapText="1"/>
    </xf>
    <xf numFmtId="0" fontId="2" fillId="6" borderId="11" xfId="0" applyFont="1" applyFill="1" applyBorder="1" applyAlignment="1">
      <alignment horizontal="left" vertical="center" wrapText="1" indent="1"/>
    </xf>
    <xf numFmtId="0" fontId="2" fillId="6" borderId="12" xfId="0" applyFont="1" applyFill="1" applyBorder="1" applyAlignment="1">
      <alignment horizontal="left" vertical="center" wrapText="1" indent="1"/>
    </xf>
    <xf numFmtId="0" fontId="2" fillId="6" borderId="13" xfId="0" applyFont="1" applyFill="1" applyBorder="1" applyAlignment="1">
      <alignment horizontal="left" vertical="center" wrapText="1" indent="1"/>
    </xf>
  </cellXfs>
  <cellStyles count="5">
    <cellStyle name="Millares" xfId="1" builtinId="3"/>
    <cellStyle name="Millares 2" xfId="2" xr:uid="{81B3E00B-966F-472A-BF7E-1C246CA3DC5B}"/>
    <cellStyle name="Millares 2 2" xfId="4" xr:uid="{F0FA48AA-AABD-489D-97A8-DEBAF7D8CBE0}"/>
    <cellStyle name="Millares 3" xfId="3" xr:uid="{90E1D96B-9AB5-4D0D-9BED-04B0E636636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14"/>
  <sheetViews>
    <sheetView tabSelected="1" view="pageBreakPreview" topLeftCell="A148" zoomScaleNormal="100" zoomScaleSheetLayoutView="100" workbookViewId="0">
      <selection activeCell="P148" sqref="P1:X1048576"/>
    </sheetView>
  </sheetViews>
  <sheetFormatPr baseColWidth="10" defaultColWidth="8.7109375" defaultRowHeight="15.75" x14ac:dyDescent="0.25"/>
  <cols>
    <col min="1" max="10" width="10.7109375" style="23" customWidth="1"/>
    <col min="11" max="11" width="10.85546875" style="23" customWidth="1"/>
    <col min="12" max="12" width="9.7109375" style="23" customWidth="1"/>
    <col min="13" max="13" width="10.7109375" style="23" customWidth="1"/>
    <col min="14" max="14" width="10.7109375" style="10" customWidth="1"/>
    <col min="15" max="15" width="12.7109375" style="10" customWidth="1"/>
    <col min="16" max="16384" width="8.7109375" style="10"/>
  </cols>
  <sheetData>
    <row r="1" spans="1:15" x14ac:dyDescent="0.25">
      <c r="A1" s="140" t="s">
        <v>216</v>
      </c>
      <c r="B1" s="140"/>
      <c r="C1" s="140"/>
      <c r="D1" s="140"/>
      <c r="E1" s="140"/>
      <c r="F1" s="140"/>
      <c r="G1" s="140"/>
      <c r="H1" s="140"/>
      <c r="I1" s="140"/>
      <c r="J1" s="140"/>
      <c r="K1" s="140"/>
      <c r="L1" s="140"/>
      <c r="M1" s="140"/>
      <c r="N1" s="140"/>
      <c r="O1" s="140"/>
    </row>
    <row r="2" spans="1:15" x14ac:dyDescent="0.25">
      <c r="A2" s="141" t="s">
        <v>217</v>
      </c>
      <c r="B2" s="141"/>
      <c r="C2" s="141"/>
      <c r="D2" s="141"/>
      <c r="E2" s="141"/>
      <c r="F2" s="141"/>
      <c r="G2" s="141"/>
      <c r="H2" s="141"/>
      <c r="I2" s="141"/>
      <c r="J2" s="141"/>
      <c r="K2" s="141"/>
      <c r="L2" s="141"/>
      <c r="M2" s="141"/>
      <c r="N2" s="141"/>
      <c r="O2" s="141"/>
    </row>
    <row r="3" spans="1:15" x14ac:dyDescent="0.25">
      <c r="A3" s="141" t="s">
        <v>307</v>
      </c>
      <c r="B3" s="141"/>
      <c r="C3" s="141"/>
      <c r="D3" s="141"/>
      <c r="E3" s="141"/>
      <c r="F3" s="141"/>
      <c r="G3" s="141"/>
      <c r="H3" s="141"/>
      <c r="I3" s="141"/>
      <c r="J3" s="141"/>
      <c r="K3" s="141"/>
      <c r="L3" s="141"/>
      <c r="M3" s="141"/>
      <c r="N3" s="141"/>
      <c r="O3" s="141"/>
    </row>
    <row r="4" spans="1:15" x14ac:dyDescent="0.25">
      <c r="A4" s="142" t="s">
        <v>372</v>
      </c>
      <c r="B4" s="142"/>
      <c r="C4" s="142"/>
      <c r="D4" s="142"/>
      <c r="E4" s="142"/>
      <c r="F4" s="142"/>
      <c r="G4" s="142"/>
      <c r="H4" s="142"/>
      <c r="I4" s="142"/>
      <c r="J4" s="142"/>
      <c r="K4" s="142"/>
      <c r="L4" s="142"/>
      <c r="M4" s="142"/>
      <c r="N4" s="142"/>
      <c r="O4" s="142"/>
    </row>
    <row r="5" spans="1:15" s="12" customFormat="1" ht="6" customHeight="1" x14ac:dyDescent="0.2">
      <c r="A5" s="11"/>
      <c r="B5" s="11"/>
      <c r="C5" s="11"/>
      <c r="D5" s="11"/>
      <c r="E5" s="11"/>
      <c r="F5" s="11"/>
      <c r="G5" s="11"/>
      <c r="H5" s="11"/>
      <c r="I5" s="11"/>
      <c r="J5" s="11"/>
      <c r="K5" s="11"/>
      <c r="L5" s="11"/>
      <c r="M5" s="11"/>
    </row>
    <row r="6" spans="1:15" s="12" customFormat="1" x14ac:dyDescent="0.2">
      <c r="A6" s="14" t="s">
        <v>0</v>
      </c>
      <c r="B6" s="14"/>
      <c r="C6" s="14"/>
      <c r="D6" s="14"/>
      <c r="E6" s="14"/>
      <c r="F6" s="14"/>
      <c r="G6" s="14"/>
      <c r="H6" s="14"/>
      <c r="I6" s="14"/>
      <c r="J6" s="14"/>
      <c r="K6" s="14"/>
      <c r="L6" s="14"/>
      <c r="M6" s="14"/>
    </row>
    <row r="7" spans="1:15" s="12" customFormat="1" ht="6" customHeight="1" x14ac:dyDescent="0.2">
      <c r="A7" s="13"/>
      <c r="B7" s="13"/>
      <c r="C7" s="13"/>
      <c r="D7" s="13"/>
      <c r="E7" s="13"/>
      <c r="F7" s="13"/>
      <c r="G7" s="13"/>
      <c r="H7" s="13"/>
      <c r="I7" s="13"/>
      <c r="J7" s="13"/>
      <c r="K7" s="13"/>
      <c r="L7" s="13"/>
      <c r="M7" s="13"/>
    </row>
    <row r="8" spans="1:15" s="12" customFormat="1" x14ac:dyDescent="0.2">
      <c r="A8" s="15" t="s">
        <v>1</v>
      </c>
      <c r="B8" s="15"/>
      <c r="C8" s="15"/>
      <c r="D8" s="15"/>
      <c r="E8" s="15"/>
      <c r="F8" s="15"/>
      <c r="G8" s="15"/>
      <c r="H8" s="15"/>
      <c r="I8" s="15"/>
      <c r="J8" s="15"/>
      <c r="K8" s="15"/>
      <c r="L8" s="15"/>
      <c r="M8" s="15"/>
    </row>
    <row r="9" spans="1:15" s="12" customFormat="1" ht="6" customHeight="1" x14ac:dyDescent="0.2">
      <c r="A9" s="13"/>
      <c r="B9" s="13"/>
      <c r="C9" s="13"/>
      <c r="D9" s="13"/>
      <c r="E9" s="13"/>
      <c r="F9" s="13"/>
      <c r="G9" s="13"/>
      <c r="H9" s="13"/>
      <c r="I9" s="13"/>
      <c r="J9" s="13"/>
      <c r="K9" s="13"/>
      <c r="L9" s="13"/>
      <c r="M9" s="13"/>
    </row>
    <row r="10" spans="1:15" s="12" customFormat="1" x14ac:dyDescent="0.2">
      <c r="A10" s="13" t="s">
        <v>2</v>
      </c>
      <c r="B10" s="13"/>
      <c r="C10" s="13"/>
      <c r="D10" s="13"/>
      <c r="E10" s="13"/>
      <c r="F10" s="13"/>
      <c r="G10" s="13"/>
      <c r="H10" s="13"/>
      <c r="I10" s="13"/>
      <c r="J10" s="13"/>
      <c r="K10" s="13"/>
      <c r="L10" s="13"/>
      <c r="M10" s="13"/>
    </row>
    <row r="11" spans="1:15" s="12" customFormat="1" ht="6" customHeight="1" x14ac:dyDescent="0.2">
      <c r="A11" s="13"/>
      <c r="B11" s="13"/>
      <c r="C11" s="13"/>
      <c r="D11" s="13"/>
      <c r="E11" s="13"/>
      <c r="F11" s="13"/>
      <c r="G11" s="13"/>
      <c r="H11" s="13"/>
      <c r="I11" s="13"/>
      <c r="J11" s="13"/>
      <c r="K11" s="13"/>
      <c r="L11" s="13"/>
      <c r="M11" s="13"/>
    </row>
    <row r="12" spans="1:15" s="12" customFormat="1" x14ac:dyDescent="0.2">
      <c r="A12" s="13" t="s">
        <v>3</v>
      </c>
      <c r="B12" s="13"/>
      <c r="C12" s="13"/>
      <c r="D12" s="13"/>
      <c r="E12" s="13"/>
      <c r="F12" s="13"/>
      <c r="G12" s="13"/>
      <c r="H12" s="13"/>
      <c r="I12" s="13"/>
      <c r="J12" s="13"/>
      <c r="K12" s="13"/>
      <c r="L12" s="13"/>
      <c r="M12" s="13"/>
    </row>
    <row r="13" spans="1:15" s="12" customFormat="1" ht="15" x14ac:dyDescent="0.2">
      <c r="A13" s="16" t="s">
        <v>373</v>
      </c>
      <c r="B13" s="16"/>
      <c r="C13" s="16"/>
      <c r="D13" s="16"/>
      <c r="E13" s="16"/>
      <c r="F13" s="16"/>
      <c r="G13" s="16"/>
      <c r="H13" s="16"/>
      <c r="I13" s="16"/>
      <c r="J13" s="16"/>
      <c r="K13" s="16"/>
      <c r="L13" s="16"/>
      <c r="M13" s="16"/>
    </row>
    <row r="14" spans="1:15" s="12" customFormat="1" ht="6" customHeight="1" x14ac:dyDescent="0.2">
      <c r="A14" s="16"/>
      <c r="B14" s="16"/>
      <c r="C14" s="16"/>
      <c r="D14" s="16"/>
      <c r="E14" s="16"/>
      <c r="F14" s="16"/>
      <c r="G14" s="16"/>
      <c r="H14" s="16"/>
      <c r="I14" s="16"/>
      <c r="J14" s="16"/>
      <c r="K14" s="16"/>
      <c r="L14" s="16"/>
      <c r="M14" s="16"/>
    </row>
    <row r="15" spans="1:15" s="12" customFormat="1" ht="25.5" x14ac:dyDescent="0.2">
      <c r="B15" s="16"/>
      <c r="C15" s="36" t="s">
        <v>4</v>
      </c>
      <c r="D15" s="98" t="s">
        <v>5</v>
      </c>
      <c r="E15" s="99"/>
      <c r="F15" s="100"/>
      <c r="G15" s="98" t="s">
        <v>6</v>
      </c>
      <c r="H15" s="100"/>
      <c r="I15" s="98" t="s">
        <v>306</v>
      </c>
      <c r="J15" s="100"/>
      <c r="L15" s="16"/>
    </row>
    <row r="16" spans="1:15" s="12" customFormat="1" ht="17.25" customHeight="1" x14ac:dyDescent="0.2">
      <c r="B16" s="16"/>
      <c r="C16" s="35" t="s">
        <v>8</v>
      </c>
      <c r="D16" s="81" t="s">
        <v>9</v>
      </c>
      <c r="E16" s="82"/>
      <c r="F16" s="83"/>
      <c r="G16" s="84">
        <v>417473.21</v>
      </c>
      <c r="H16" s="85"/>
      <c r="I16" s="104" t="s">
        <v>10</v>
      </c>
      <c r="J16" s="106"/>
      <c r="L16" s="16"/>
    </row>
    <row r="17" spans="1:14" s="12" customFormat="1" ht="17.25" customHeight="1" x14ac:dyDescent="0.2">
      <c r="B17" s="16"/>
      <c r="C17" s="35" t="s">
        <v>11</v>
      </c>
      <c r="D17" s="81" t="s">
        <v>12</v>
      </c>
      <c r="E17" s="82"/>
      <c r="F17" s="83"/>
      <c r="G17" s="84">
        <v>22062984.710000001</v>
      </c>
      <c r="H17" s="85"/>
      <c r="I17" s="104" t="s">
        <v>13</v>
      </c>
      <c r="J17" s="106"/>
      <c r="L17" s="16"/>
    </row>
    <row r="18" spans="1:14" s="12" customFormat="1" ht="17.25" customHeight="1" x14ac:dyDescent="0.2">
      <c r="B18" s="16"/>
      <c r="C18" s="35" t="s">
        <v>14</v>
      </c>
      <c r="D18" s="81" t="s">
        <v>15</v>
      </c>
      <c r="E18" s="82"/>
      <c r="F18" s="83"/>
      <c r="G18" s="84">
        <v>94400000</v>
      </c>
      <c r="H18" s="85"/>
      <c r="I18" s="104" t="s">
        <v>16</v>
      </c>
      <c r="J18" s="106"/>
      <c r="L18" s="16"/>
    </row>
    <row r="19" spans="1:14" s="12" customFormat="1" ht="17.25" customHeight="1" x14ac:dyDescent="0.2">
      <c r="B19" s="16"/>
      <c r="C19" s="101" t="s">
        <v>17</v>
      </c>
      <c r="D19" s="102"/>
      <c r="E19" s="102"/>
      <c r="F19" s="103"/>
      <c r="G19" s="96">
        <f>SUM(G16:H18)</f>
        <v>116880457.92</v>
      </c>
      <c r="H19" s="97"/>
      <c r="I19" s="24"/>
      <c r="J19" s="25"/>
      <c r="L19" s="16"/>
    </row>
    <row r="20" spans="1:14" s="12" customFormat="1" ht="6" customHeight="1" x14ac:dyDescent="0.2">
      <c r="A20" s="16"/>
      <c r="B20" s="16"/>
      <c r="C20" s="16"/>
      <c r="D20" s="16"/>
      <c r="E20" s="16"/>
      <c r="F20" s="16"/>
      <c r="G20" s="16"/>
      <c r="H20" s="28"/>
      <c r="I20" s="16"/>
      <c r="J20" s="16"/>
      <c r="K20" s="16"/>
      <c r="L20" s="16"/>
      <c r="M20" s="16"/>
    </row>
    <row r="21" spans="1:14" s="12" customFormat="1" ht="15" x14ac:dyDescent="0.2">
      <c r="A21" s="16" t="s">
        <v>374</v>
      </c>
      <c r="B21" s="16"/>
      <c r="C21" s="16"/>
      <c r="D21" s="16"/>
      <c r="E21" s="16"/>
      <c r="F21" s="16"/>
      <c r="G21" s="16"/>
      <c r="H21" s="16"/>
      <c r="I21" s="16"/>
      <c r="J21" s="16"/>
      <c r="K21" s="16"/>
      <c r="L21" s="16"/>
      <c r="M21" s="16"/>
    </row>
    <row r="22" spans="1:14" s="12" customFormat="1" ht="15" x14ac:dyDescent="0.2">
      <c r="A22" s="16" t="s">
        <v>294</v>
      </c>
      <c r="B22" s="16"/>
      <c r="C22" s="16"/>
      <c r="D22" s="16"/>
      <c r="E22" s="16"/>
      <c r="F22" s="16"/>
      <c r="G22" s="16"/>
      <c r="H22" s="16"/>
      <c r="I22" s="16"/>
      <c r="J22" s="16"/>
      <c r="K22" s="16"/>
      <c r="L22" s="16"/>
      <c r="M22" s="16"/>
    </row>
    <row r="23" spans="1:14" s="12" customFormat="1" ht="6" customHeight="1" x14ac:dyDescent="0.2">
      <c r="A23" s="16"/>
      <c r="B23" s="16"/>
      <c r="C23" s="16"/>
      <c r="D23" s="16"/>
      <c r="E23" s="16"/>
      <c r="F23" s="16"/>
      <c r="G23" s="16"/>
      <c r="H23" s="16"/>
      <c r="I23" s="16"/>
      <c r="J23" s="16"/>
      <c r="K23" s="16"/>
      <c r="L23" s="16"/>
      <c r="M23" s="16"/>
    </row>
    <row r="24" spans="1:14" s="12" customFormat="1" ht="27.75" customHeight="1" x14ac:dyDescent="0.2">
      <c r="B24" s="98" t="s">
        <v>18</v>
      </c>
      <c r="C24" s="100"/>
      <c r="D24" s="98" t="s">
        <v>19</v>
      </c>
      <c r="E24" s="99"/>
      <c r="F24" s="100"/>
      <c r="G24" s="98" t="s">
        <v>20</v>
      </c>
      <c r="H24" s="100"/>
      <c r="I24" s="98" t="s">
        <v>6</v>
      </c>
      <c r="J24" s="99"/>
      <c r="K24" s="127" t="s">
        <v>21</v>
      </c>
      <c r="L24" s="127"/>
      <c r="M24" s="127"/>
      <c r="N24" s="127"/>
    </row>
    <row r="25" spans="1:14" s="12" customFormat="1" ht="23.25" customHeight="1" x14ac:dyDescent="0.2">
      <c r="B25" s="86" t="s">
        <v>205</v>
      </c>
      <c r="C25" s="87"/>
      <c r="D25" s="81" t="s">
        <v>22</v>
      </c>
      <c r="E25" s="82"/>
      <c r="F25" s="83"/>
      <c r="G25" s="86" t="s">
        <v>23</v>
      </c>
      <c r="H25" s="87"/>
      <c r="I25" s="91">
        <v>5296859</v>
      </c>
      <c r="J25" s="128"/>
      <c r="K25" s="95" t="s">
        <v>24</v>
      </c>
      <c r="L25" s="95"/>
      <c r="M25" s="95"/>
      <c r="N25" s="95"/>
    </row>
    <row r="26" spans="1:14" s="12" customFormat="1" ht="36.75" customHeight="1" x14ac:dyDescent="0.2">
      <c r="B26" s="86" t="s">
        <v>206</v>
      </c>
      <c r="C26" s="87"/>
      <c r="D26" s="81" t="s">
        <v>25</v>
      </c>
      <c r="E26" s="82"/>
      <c r="F26" s="83"/>
      <c r="G26" s="86" t="s">
        <v>23</v>
      </c>
      <c r="H26" s="87"/>
      <c r="I26" s="91">
        <v>5067615.49</v>
      </c>
      <c r="J26" s="128"/>
      <c r="K26" s="95" t="s">
        <v>26</v>
      </c>
      <c r="L26" s="95"/>
      <c r="M26" s="95"/>
      <c r="N26" s="95"/>
    </row>
    <row r="27" spans="1:14" s="12" customFormat="1" ht="23.25" customHeight="1" x14ac:dyDescent="0.2">
      <c r="B27" s="86" t="s">
        <v>207</v>
      </c>
      <c r="C27" s="87"/>
      <c r="D27" s="81" t="s">
        <v>203</v>
      </c>
      <c r="E27" s="82"/>
      <c r="F27" s="83"/>
      <c r="G27" s="86" t="s">
        <v>23</v>
      </c>
      <c r="H27" s="87"/>
      <c r="I27" s="91">
        <v>370306.63</v>
      </c>
      <c r="J27" s="128"/>
      <c r="K27" s="95" t="s">
        <v>27</v>
      </c>
      <c r="L27" s="95"/>
      <c r="M27" s="95"/>
      <c r="N27" s="95"/>
    </row>
    <row r="28" spans="1:14" s="12" customFormat="1" ht="24" customHeight="1" x14ac:dyDescent="0.2">
      <c r="B28" s="79" t="s">
        <v>208</v>
      </c>
      <c r="C28" s="80"/>
      <c r="D28" s="81" t="s">
        <v>28</v>
      </c>
      <c r="E28" s="82"/>
      <c r="F28" s="83"/>
      <c r="G28" s="79" t="s">
        <v>23</v>
      </c>
      <c r="H28" s="80"/>
      <c r="I28" s="91">
        <v>229066.89</v>
      </c>
      <c r="J28" s="128"/>
      <c r="K28" s="95" t="s">
        <v>29</v>
      </c>
      <c r="L28" s="95"/>
      <c r="M28" s="95"/>
      <c r="N28" s="95"/>
    </row>
    <row r="29" spans="1:14" s="12" customFormat="1" ht="24" customHeight="1" x14ac:dyDescent="0.2">
      <c r="B29" s="79" t="s">
        <v>209</v>
      </c>
      <c r="C29" s="80"/>
      <c r="D29" s="81" t="s">
        <v>30</v>
      </c>
      <c r="E29" s="82"/>
      <c r="F29" s="83"/>
      <c r="G29" s="79" t="s">
        <v>23</v>
      </c>
      <c r="H29" s="80"/>
      <c r="I29" s="91">
        <v>2738098.58</v>
      </c>
      <c r="J29" s="128"/>
      <c r="K29" s="95" t="s">
        <v>33</v>
      </c>
      <c r="L29" s="95"/>
      <c r="M29" s="95"/>
      <c r="N29" s="95"/>
    </row>
    <row r="30" spans="1:14" s="12" customFormat="1" ht="23.25" customHeight="1" x14ac:dyDescent="0.2">
      <c r="B30" s="86" t="s">
        <v>210</v>
      </c>
      <c r="C30" s="87"/>
      <c r="D30" s="81" t="s">
        <v>202</v>
      </c>
      <c r="E30" s="82"/>
      <c r="F30" s="83"/>
      <c r="G30" s="86" t="s">
        <v>23</v>
      </c>
      <c r="H30" s="87"/>
      <c r="I30" s="91">
        <v>146770.63</v>
      </c>
      <c r="J30" s="128"/>
      <c r="K30" s="95" t="s">
        <v>299</v>
      </c>
      <c r="L30" s="95"/>
      <c r="M30" s="95"/>
      <c r="N30" s="95"/>
    </row>
    <row r="31" spans="1:14" s="12" customFormat="1" ht="37.5" customHeight="1" x14ac:dyDescent="0.2">
      <c r="B31" s="79" t="s">
        <v>211</v>
      </c>
      <c r="C31" s="80"/>
      <c r="D31" s="81" t="s">
        <v>204</v>
      </c>
      <c r="E31" s="82"/>
      <c r="F31" s="83"/>
      <c r="G31" s="79" t="s">
        <v>23</v>
      </c>
      <c r="H31" s="80"/>
      <c r="I31" s="91">
        <v>3980892.36</v>
      </c>
      <c r="J31" s="128"/>
      <c r="K31" s="95" t="s">
        <v>300</v>
      </c>
      <c r="L31" s="95"/>
      <c r="M31" s="95"/>
      <c r="N31" s="95"/>
    </row>
    <row r="32" spans="1:14" s="12" customFormat="1" ht="23.25" customHeight="1" x14ac:dyDescent="0.2">
      <c r="B32" s="86" t="s">
        <v>311</v>
      </c>
      <c r="C32" s="87"/>
      <c r="D32" s="81" t="s">
        <v>312</v>
      </c>
      <c r="E32" s="82"/>
      <c r="F32" s="83"/>
      <c r="G32" s="86" t="s">
        <v>23</v>
      </c>
      <c r="H32" s="87"/>
      <c r="I32" s="91">
        <v>48545.24</v>
      </c>
      <c r="J32" s="128"/>
      <c r="K32" s="95" t="s">
        <v>43</v>
      </c>
      <c r="L32" s="95"/>
      <c r="M32" s="95"/>
      <c r="N32" s="95"/>
    </row>
    <row r="33" spans="1:15" s="12" customFormat="1" ht="23.25" customHeight="1" x14ac:dyDescent="0.2">
      <c r="B33" s="86" t="s">
        <v>333</v>
      </c>
      <c r="C33" s="87"/>
      <c r="D33" s="81" t="s">
        <v>334</v>
      </c>
      <c r="E33" s="82"/>
      <c r="F33" s="83"/>
      <c r="G33" s="86" t="s">
        <v>23</v>
      </c>
      <c r="H33" s="87"/>
      <c r="I33" s="91">
        <v>100000</v>
      </c>
      <c r="J33" s="128"/>
      <c r="K33" s="95" t="s">
        <v>313</v>
      </c>
      <c r="L33" s="95"/>
      <c r="M33" s="95"/>
      <c r="N33" s="95"/>
    </row>
    <row r="34" spans="1:15" s="12" customFormat="1" ht="24" customHeight="1" x14ac:dyDescent="0.2">
      <c r="B34" s="79" t="s">
        <v>213</v>
      </c>
      <c r="C34" s="80"/>
      <c r="D34" s="81" t="s">
        <v>30</v>
      </c>
      <c r="E34" s="82"/>
      <c r="F34" s="83"/>
      <c r="G34" s="79" t="s">
        <v>32</v>
      </c>
      <c r="H34" s="80"/>
      <c r="I34" s="91">
        <v>104736.18</v>
      </c>
      <c r="J34" s="128"/>
      <c r="K34" s="95" t="s">
        <v>33</v>
      </c>
      <c r="L34" s="95"/>
      <c r="M34" s="95"/>
      <c r="N34" s="95"/>
    </row>
    <row r="35" spans="1:15" s="12" customFormat="1" ht="37.5" customHeight="1" x14ac:dyDescent="0.2">
      <c r="B35" s="79" t="s">
        <v>212</v>
      </c>
      <c r="C35" s="80"/>
      <c r="D35" s="81" t="s">
        <v>34</v>
      </c>
      <c r="E35" s="82"/>
      <c r="F35" s="83"/>
      <c r="G35" s="79" t="s">
        <v>32</v>
      </c>
      <c r="H35" s="80"/>
      <c r="I35" s="91">
        <v>107364.04</v>
      </c>
      <c r="J35" s="128"/>
      <c r="K35" s="95" t="s">
        <v>35</v>
      </c>
      <c r="L35" s="95"/>
      <c r="M35" s="95"/>
      <c r="N35" s="95"/>
    </row>
    <row r="36" spans="1:15" s="12" customFormat="1" ht="24" customHeight="1" x14ac:dyDescent="0.2">
      <c r="B36" s="79">
        <v>155680959</v>
      </c>
      <c r="C36" s="80"/>
      <c r="D36" s="81" t="s">
        <v>36</v>
      </c>
      <c r="E36" s="82"/>
      <c r="F36" s="83"/>
      <c r="G36" s="79" t="s">
        <v>32</v>
      </c>
      <c r="H36" s="80"/>
      <c r="I36" s="91">
        <v>0</v>
      </c>
      <c r="J36" s="128"/>
      <c r="K36" s="95" t="s">
        <v>346</v>
      </c>
      <c r="L36" s="95"/>
      <c r="M36" s="95"/>
      <c r="N36" s="95"/>
    </row>
    <row r="37" spans="1:15" s="12" customFormat="1" ht="27.75" customHeight="1" x14ac:dyDescent="0.2">
      <c r="B37" s="98" t="s">
        <v>18</v>
      </c>
      <c r="C37" s="100"/>
      <c r="D37" s="98" t="s">
        <v>19</v>
      </c>
      <c r="E37" s="99"/>
      <c r="F37" s="100"/>
      <c r="G37" s="98" t="s">
        <v>20</v>
      </c>
      <c r="H37" s="100"/>
      <c r="I37" s="98" t="s">
        <v>6</v>
      </c>
      <c r="J37" s="99"/>
      <c r="K37" s="127" t="s">
        <v>21</v>
      </c>
      <c r="L37" s="127"/>
      <c r="M37" s="127"/>
      <c r="N37" s="127"/>
    </row>
    <row r="38" spans="1:15" s="12" customFormat="1" ht="24.75" customHeight="1" x14ac:dyDescent="0.2">
      <c r="B38" s="79">
        <v>4054325196</v>
      </c>
      <c r="C38" s="80"/>
      <c r="D38" s="81" t="s">
        <v>36</v>
      </c>
      <c r="E38" s="82"/>
      <c r="F38" s="83"/>
      <c r="G38" s="79" t="s">
        <v>37</v>
      </c>
      <c r="H38" s="80"/>
      <c r="I38" s="91">
        <v>2388435.66</v>
      </c>
      <c r="J38" s="128"/>
      <c r="K38" s="95" t="s">
        <v>35</v>
      </c>
      <c r="L38" s="95"/>
      <c r="M38" s="95"/>
      <c r="N38" s="95"/>
    </row>
    <row r="39" spans="1:15" s="12" customFormat="1" ht="24.75" customHeight="1" x14ac:dyDescent="0.2">
      <c r="B39" s="79" t="s">
        <v>38</v>
      </c>
      <c r="C39" s="80"/>
      <c r="D39" s="81" t="s">
        <v>30</v>
      </c>
      <c r="E39" s="82"/>
      <c r="F39" s="83"/>
      <c r="G39" s="79" t="s">
        <v>39</v>
      </c>
      <c r="H39" s="80"/>
      <c r="I39" s="91">
        <v>243162.48</v>
      </c>
      <c r="J39" s="128"/>
      <c r="K39" s="95" t="s">
        <v>33</v>
      </c>
      <c r="L39" s="95"/>
      <c r="M39" s="95"/>
      <c r="N39" s="95"/>
    </row>
    <row r="40" spans="1:15" s="12" customFormat="1" ht="24.75" customHeight="1" x14ac:dyDescent="0.2">
      <c r="B40" s="79" t="s">
        <v>40</v>
      </c>
      <c r="C40" s="80"/>
      <c r="D40" s="81" t="s">
        <v>34</v>
      </c>
      <c r="E40" s="82"/>
      <c r="F40" s="83"/>
      <c r="G40" s="79" t="s">
        <v>39</v>
      </c>
      <c r="H40" s="80"/>
      <c r="I40" s="91">
        <v>138582.32999999999</v>
      </c>
      <c r="J40" s="128"/>
      <c r="K40" s="95" t="s">
        <v>35</v>
      </c>
      <c r="L40" s="95"/>
      <c r="M40" s="95"/>
      <c r="N40" s="95"/>
    </row>
    <row r="41" spans="1:15" s="12" customFormat="1" ht="18" customHeight="1" x14ac:dyDescent="0.2">
      <c r="B41" s="79" t="s">
        <v>41</v>
      </c>
      <c r="C41" s="80"/>
      <c r="D41" s="81" t="s">
        <v>36</v>
      </c>
      <c r="E41" s="82"/>
      <c r="F41" s="83"/>
      <c r="G41" s="79" t="s">
        <v>39</v>
      </c>
      <c r="H41" s="80"/>
      <c r="I41" s="91">
        <v>0</v>
      </c>
      <c r="J41" s="128"/>
      <c r="K41" s="95" t="s">
        <v>346</v>
      </c>
      <c r="L41" s="95"/>
      <c r="M41" s="95"/>
      <c r="N41" s="95"/>
    </row>
    <row r="42" spans="1:15" s="12" customFormat="1" ht="18" customHeight="1" x14ac:dyDescent="0.2">
      <c r="B42" s="79">
        <v>21504579585</v>
      </c>
      <c r="C42" s="80"/>
      <c r="D42" s="81" t="s">
        <v>36</v>
      </c>
      <c r="E42" s="82"/>
      <c r="F42" s="83"/>
      <c r="G42" s="79" t="s">
        <v>44</v>
      </c>
      <c r="H42" s="80"/>
      <c r="I42" s="91">
        <v>1061340.32</v>
      </c>
      <c r="J42" s="128"/>
      <c r="K42" s="95" t="s">
        <v>31</v>
      </c>
      <c r="L42" s="95"/>
      <c r="M42" s="95"/>
      <c r="N42" s="95"/>
    </row>
    <row r="43" spans="1:15" s="12" customFormat="1" ht="18" customHeight="1" x14ac:dyDescent="0.2">
      <c r="B43" s="79" t="s">
        <v>214</v>
      </c>
      <c r="C43" s="80"/>
      <c r="D43" s="81" t="s">
        <v>36</v>
      </c>
      <c r="E43" s="82"/>
      <c r="F43" s="83"/>
      <c r="G43" s="79" t="s">
        <v>44</v>
      </c>
      <c r="H43" s="80"/>
      <c r="I43" s="91">
        <v>41208.879999999997</v>
      </c>
      <c r="J43" s="128"/>
      <c r="K43" s="95" t="s">
        <v>24</v>
      </c>
      <c r="L43" s="95"/>
      <c r="M43" s="95"/>
      <c r="N43" s="95"/>
    </row>
    <row r="44" spans="1:15" s="12" customFormat="1" ht="24" customHeight="1" x14ac:dyDescent="0.2">
      <c r="B44" s="101" t="s">
        <v>17</v>
      </c>
      <c r="C44" s="102"/>
      <c r="D44" s="102"/>
      <c r="E44" s="102"/>
      <c r="F44" s="102"/>
      <c r="G44" s="102"/>
      <c r="H44" s="103"/>
      <c r="I44" s="96">
        <f>SUM(I25:J43)</f>
        <v>22062984.709999997</v>
      </c>
      <c r="J44" s="143"/>
      <c r="K44" s="131"/>
      <c r="L44" s="131"/>
      <c r="M44" s="131"/>
      <c r="N44" s="131"/>
      <c r="O44" s="40"/>
    </row>
    <row r="45" spans="1:15" s="12" customFormat="1" ht="6" customHeight="1" x14ac:dyDescent="0.2">
      <c r="A45" s="32"/>
      <c r="B45" s="32"/>
      <c r="C45" s="32"/>
      <c r="D45" s="32"/>
      <c r="E45" s="32"/>
      <c r="F45" s="32"/>
      <c r="G45" s="32"/>
      <c r="H45" s="32"/>
      <c r="I45" s="29"/>
      <c r="J45" s="32"/>
      <c r="K45" s="32"/>
      <c r="L45" s="32"/>
      <c r="M45" s="32"/>
      <c r="N45" s="32"/>
      <c r="O45" s="32"/>
    </row>
    <row r="46" spans="1:15" s="12" customFormat="1" ht="51.75" customHeight="1" x14ac:dyDescent="0.2">
      <c r="A46" s="38"/>
      <c r="B46" s="107" t="s">
        <v>375</v>
      </c>
      <c r="C46" s="107"/>
      <c r="D46" s="107"/>
      <c r="E46" s="107"/>
      <c r="F46" s="107"/>
      <c r="G46" s="107"/>
      <c r="H46" s="107"/>
      <c r="I46" s="107"/>
      <c r="J46" s="107"/>
      <c r="K46" s="107"/>
      <c r="L46" s="107"/>
      <c r="M46" s="107"/>
      <c r="N46" s="107"/>
      <c r="O46" s="39"/>
    </row>
    <row r="47" spans="1:15" s="12" customFormat="1" ht="36" customHeight="1" x14ac:dyDescent="0.2">
      <c r="A47" s="32"/>
      <c r="B47" s="107" t="s">
        <v>377</v>
      </c>
      <c r="C47" s="107"/>
      <c r="D47" s="107"/>
      <c r="E47" s="107"/>
      <c r="F47" s="107"/>
      <c r="G47" s="107"/>
      <c r="H47" s="107"/>
      <c r="I47" s="107"/>
      <c r="J47" s="107"/>
      <c r="K47" s="107"/>
      <c r="L47" s="107"/>
      <c r="M47" s="107"/>
      <c r="N47" s="107"/>
      <c r="O47" s="33"/>
    </row>
    <row r="48" spans="1:15" s="12" customFormat="1" ht="36" customHeight="1" x14ac:dyDescent="0.2">
      <c r="A48" s="54"/>
      <c r="B48" s="107" t="s">
        <v>376</v>
      </c>
      <c r="C48" s="107"/>
      <c r="D48" s="107"/>
      <c r="E48" s="107"/>
      <c r="F48" s="107"/>
      <c r="G48" s="107"/>
      <c r="H48" s="107"/>
      <c r="I48" s="107"/>
      <c r="J48" s="107"/>
      <c r="K48" s="107"/>
      <c r="L48" s="107"/>
      <c r="M48" s="107"/>
      <c r="N48" s="107"/>
      <c r="O48" s="55"/>
    </row>
    <row r="49" spans="1:15" s="12" customFormat="1" ht="15" x14ac:dyDescent="0.2">
      <c r="A49" s="129" t="s">
        <v>378</v>
      </c>
      <c r="B49" s="129"/>
      <c r="C49" s="129"/>
      <c r="D49" s="129"/>
      <c r="E49" s="129"/>
      <c r="F49" s="129"/>
      <c r="G49" s="129"/>
      <c r="H49" s="129"/>
      <c r="I49" s="129"/>
      <c r="J49" s="129"/>
      <c r="K49" s="129"/>
      <c r="L49" s="129"/>
      <c r="M49" s="129"/>
      <c r="N49" s="130"/>
      <c r="O49" s="130"/>
    </row>
    <row r="50" spans="1:15" s="12" customFormat="1" ht="6" customHeight="1" x14ac:dyDescent="0.2">
      <c r="A50" s="16"/>
      <c r="B50" s="16"/>
      <c r="C50" s="16"/>
      <c r="D50" s="16"/>
      <c r="E50" s="16"/>
      <c r="F50" s="16"/>
      <c r="G50" s="16"/>
      <c r="H50" s="16"/>
      <c r="I50" s="16"/>
      <c r="J50" s="16"/>
      <c r="K50" s="16"/>
      <c r="L50" s="16"/>
      <c r="M50" s="16"/>
    </row>
    <row r="51" spans="1:15" s="12" customFormat="1" ht="24" customHeight="1" x14ac:dyDescent="0.2">
      <c r="B51" s="98" t="s">
        <v>18</v>
      </c>
      <c r="C51" s="100"/>
      <c r="D51" s="98" t="s">
        <v>19</v>
      </c>
      <c r="E51" s="99"/>
      <c r="F51" s="100"/>
      <c r="G51" s="98" t="s">
        <v>20</v>
      </c>
      <c r="H51" s="100"/>
      <c r="I51" s="98" t="s">
        <v>6</v>
      </c>
      <c r="J51" s="100"/>
      <c r="K51" s="98" t="s">
        <v>45</v>
      </c>
      <c r="L51" s="100"/>
      <c r="M51" s="16"/>
    </row>
    <row r="52" spans="1:15" s="12" customFormat="1" ht="24" hidden="1" customHeight="1" x14ac:dyDescent="0.2">
      <c r="B52" s="86">
        <v>1372426951</v>
      </c>
      <c r="C52" s="87"/>
      <c r="D52" s="81" t="s">
        <v>46</v>
      </c>
      <c r="E52" s="82"/>
      <c r="F52" s="83"/>
      <c r="G52" s="86" t="s">
        <v>23</v>
      </c>
      <c r="H52" s="87"/>
      <c r="I52" s="84">
        <v>0</v>
      </c>
      <c r="J52" s="85"/>
      <c r="K52" s="86">
        <v>1</v>
      </c>
      <c r="L52" s="87"/>
      <c r="M52" s="16"/>
    </row>
    <row r="53" spans="1:15" s="12" customFormat="1" ht="24" customHeight="1" x14ac:dyDescent="0.2">
      <c r="B53" s="86" t="s">
        <v>315</v>
      </c>
      <c r="C53" s="87"/>
      <c r="D53" s="81" t="s">
        <v>46</v>
      </c>
      <c r="E53" s="82"/>
      <c r="F53" s="83"/>
      <c r="G53" s="86" t="s">
        <v>23</v>
      </c>
      <c r="H53" s="87"/>
      <c r="I53" s="84">
        <v>3000000</v>
      </c>
      <c r="J53" s="85"/>
      <c r="K53" s="86" t="s">
        <v>322</v>
      </c>
      <c r="L53" s="87"/>
      <c r="M53" s="16"/>
    </row>
    <row r="54" spans="1:15" s="12" customFormat="1" ht="24" customHeight="1" x14ac:dyDescent="0.2">
      <c r="B54" s="86" t="s">
        <v>337</v>
      </c>
      <c r="C54" s="87"/>
      <c r="D54" s="81" t="s">
        <v>46</v>
      </c>
      <c r="E54" s="82"/>
      <c r="F54" s="83"/>
      <c r="G54" s="86" t="s">
        <v>23</v>
      </c>
      <c r="H54" s="87"/>
      <c r="I54" s="84">
        <v>3400000</v>
      </c>
      <c r="J54" s="85"/>
      <c r="K54" s="86" t="s">
        <v>336</v>
      </c>
      <c r="L54" s="87"/>
      <c r="M54" s="16"/>
    </row>
    <row r="55" spans="1:15" s="12" customFormat="1" ht="24" hidden="1" customHeight="1" x14ac:dyDescent="0.2">
      <c r="B55" s="86">
        <v>503630896</v>
      </c>
      <c r="C55" s="87"/>
      <c r="D55" s="81" t="s">
        <v>46</v>
      </c>
      <c r="E55" s="82"/>
      <c r="F55" s="83"/>
      <c r="G55" s="86" t="s">
        <v>47</v>
      </c>
      <c r="H55" s="87"/>
      <c r="I55" s="84">
        <v>0</v>
      </c>
      <c r="J55" s="85"/>
      <c r="K55" s="86" t="s">
        <v>316</v>
      </c>
      <c r="L55" s="87"/>
      <c r="M55" s="16"/>
    </row>
    <row r="56" spans="1:15" s="12" customFormat="1" ht="24" hidden="1" customHeight="1" x14ac:dyDescent="0.2">
      <c r="B56" s="86" t="s">
        <v>48</v>
      </c>
      <c r="C56" s="87"/>
      <c r="D56" s="81" t="s">
        <v>46</v>
      </c>
      <c r="E56" s="82"/>
      <c r="F56" s="83"/>
      <c r="G56" s="86" t="s">
        <v>49</v>
      </c>
      <c r="H56" s="87"/>
      <c r="I56" s="84">
        <v>0</v>
      </c>
      <c r="J56" s="85"/>
      <c r="K56" s="86" t="s">
        <v>317</v>
      </c>
      <c r="L56" s="87"/>
      <c r="M56" s="16"/>
    </row>
    <row r="57" spans="1:15" s="12" customFormat="1" ht="24" hidden="1" customHeight="1" x14ac:dyDescent="0.2">
      <c r="B57" s="79">
        <v>21504579585</v>
      </c>
      <c r="C57" s="80"/>
      <c r="D57" s="81" t="s">
        <v>46</v>
      </c>
      <c r="E57" s="82"/>
      <c r="F57" s="83"/>
      <c r="G57" s="79" t="s">
        <v>44</v>
      </c>
      <c r="H57" s="80"/>
      <c r="I57" s="84">
        <v>0</v>
      </c>
      <c r="J57" s="85"/>
      <c r="K57" s="79" t="s">
        <v>318</v>
      </c>
      <c r="L57" s="80"/>
      <c r="M57" s="16"/>
    </row>
    <row r="58" spans="1:15" s="12" customFormat="1" ht="24" customHeight="1" x14ac:dyDescent="0.2">
      <c r="B58" s="86" t="s">
        <v>347</v>
      </c>
      <c r="C58" s="87"/>
      <c r="D58" s="81" t="s">
        <v>46</v>
      </c>
      <c r="E58" s="82"/>
      <c r="F58" s="83"/>
      <c r="G58" s="86" t="s">
        <v>23</v>
      </c>
      <c r="H58" s="87"/>
      <c r="I58" s="84">
        <v>53000000</v>
      </c>
      <c r="J58" s="85"/>
      <c r="K58" s="86" t="s">
        <v>316</v>
      </c>
      <c r="L58" s="87"/>
      <c r="M58" s="16"/>
    </row>
    <row r="59" spans="1:15" s="12" customFormat="1" ht="24" customHeight="1" x14ac:dyDescent="0.2">
      <c r="B59" s="79" t="s">
        <v>214</v>
      </c>
      <c r="C59" s="80"/>
      <c r="D59" s="81" t="s">
        <v>46</v>
      </c>
      <c r="E59" s="82"/>
      <c r="F59" s="83"/>
      <c r="G59" s="79" t="s">
        <v>44</v>
      </c>
      <c r="H59" s="80"/>
      <c r="I59" s="84">
        <v>35000000</v>
      </c>
      <c r="J59" s="85"/>
      <c r="K59" s="86" t="s">
        <v>317</v>
      </c>
      <c r="L59" s="87"/>
      <c r="M59" s="16"/>
    </row>
    <row r="60" spans="1:15" s="12" customFormat="1" ht="18" customHeight="1" x14ac:dyDescent="0.2">
      <c r="B60" s="101" t="s">
        <v>17</v>
      </c>
      <c r="C60" s="102"/>
      <c r="D60" s="102"/>
      <c r="E60" s="102"/>
      <c r="F60" s="102"/>
      <c r="G60" s="102"/>
      <c r="H60" s="103"/>
      <c r="I60" s="96">
        <f>SUM(I52:J59)</f>
        <v>94400000</v>
      </c>
      <c r="J60" s="97"/>
      <c r="K60" s="98"/>
      <c r="L60" s="100"/>
      <c r="M60" s="16"/>
    </row>
    <row r="61" spans="1:15" s="12" customFormat="1" ht="6" customHeight="1" x14ac:dyDescent="0.2">
      <c r="A61" s="32"/>
      <c r="B61" s="32"/>
      <c r="C61" s="32"/>
      <c r="D61" s="32"/>
      <c r="E61" s="32"/>
      <c r="F61" s="32"/>
      <c r="G61" s="32"/>
      <c r="H61" s="32"/>
      <c r="I61" s="32"/>
      <c r="J61" s="32"/>
      <c r="K61" s="32"/>
      <c r="L61" s="32"/>
      <c r="M61" s="32"/>
      <c r="N61" s="32"/>
      <c r="O61" s="32"/>
    </row>
    <row r="62" spans="1:15" s="12" customFormat="1" ht="30" hidden="1" customHeight="1" x14ac:dyDescent="0.2">
      <c r="B62" s="88" t="s">
        <v>327</v>
      </c>
      <c r="C62" s="88"/>
      <c r="D62" s="88"/>
      <c r="E62" s="88"/>
      <c r="F62" s="88"/>
      <c r="G62" s="88"/>
      <c r="H62" s="88"/>
      <c r="I62" s="88"/>
      <c r="J62" s="88"/>
      <c r="K62" s="88"/>
      <c r="L62" s="88"/>
      <c r="M62" s="88"/>
      <c r="N62" s="88"/>
      <c r="O62" s="41"/>
    </row>
    <row r="63" spans="1:15" s="12" customFormat="1" ht="30" customHeight="1" x14ac:dyDescent="0.2">
      <c r="B63" s="88" t="s">
        <v>379</v>
      </c>
      <c r="C63" s="88"/>
      <c r="D63" s="88"/>
      <c r="E63" s="88"/>
      <c r="F63" s="88"/>
      <c r="G63" s="88"/>
      <c r="H63" s="88"/>
      <c r="I63" s="88"/>
      <c r="J63" s="88"/>
      <c r="K63" s="88"/>
      <c r="L63" s="88"/>
      <c r="M63" s="88"/>
      <c r="N63" s="88"/>
      <c r="O63" s="41"/>
    </row>
    <row r="64" spans="1:15" s="12" customFormat="1" ht="30" customHeight="1" x14ac:dyDescent="0.2">
      <c r="B64" s="88" t="s">
        <v>348</v>
      </c>
      <c r="C64" s="88"/>
      <c r="D64" s="88"/>
      <c r="E64" s="88"/>
      <c r="F64" s="88"/>
      <c r="G64" s="88"/>
      <c r="H64" s="88"/>
      <c r="I64" s="88"/>
      <c r="J64" s="88"/>
      <c r="K64" s="88"/>
      <c r="L64" s="88"/>
      <c r="M64" s="88"/>
      <c r="N64" s="88"/>
      <c r="O64" s="52"/>
    </row>
    <row r="65" spans="1:15" s="12" customFormat="1" ht="30" hidden="1" customHeight="1" x14ac:dyDescent="0.2">
      <c r="B65" s="88" t="s">
        <v>328</v>
      </c>
      <c r="C65" s="88"/>
      <c r="D65" s="88"/>
      <c r="E65" s="88"/>
      <c r="F65" s="88"/>
      <c r="G65" s="88"/>
      <c r="H65" s="88"/>
      <c r="I65" s="88"/>
      <c r="J65" s="88"/>
      <c r="K65" s="88"/>
      <c r="L65" s="88"/>
      <c r="M65" s="88"/>
      <c r="N65" s="88"/>
      <c r="O65" s="41"/>
    </row>
    <row r="66" spans="1:15" s="12" customFormat="1" ht="30" hidden="1" customHeight="1" x14ac:dyDescent="0.2">
      <c r="B66" s="88" t="s">
        <v>329</v>
      </c>
      <c r="C66" s="88"/>
      <c r="D66" s="88"/>
      <c r="E66" s="88"/>
      <c r="F66" s="88"/>
      <c r="G66" s="88"/>
      <c r="H66" s="88"/>
      <c r="I66" s="88"/>
      <c r="J66" s="88"/>
      <c r="K66" s="88"/>
      <c r="L66" s="88"/>
      <c r="M66" s="88"/>
      <c r="N66" s="88"/>
      <c r="O66" s="41"/>
    </row>
    <row r="67" spans="1:15" s="12" customFormat="1" ht="30" hidden="1" customHeight="1" x14ac:dyDescent="0.2">
      <c r="B67" s="88" t="s">
        <v>330</v>
      </c>
      <c r="C67" s="88"/>
      <c r="D67" s="88"/>
      <c r="E67" s="88"/>
      <c r="F67" s="88"/>
      <c r="G67" s="88"/>
      <c r="H67" s="88"/>
      <c r="I67" s="88"/>
      <c r="J67" s="88"/>
      <c r="K67" s="88"/>
      <c r="L67" s="88"/>
      <c r="M67" s="88"/>
      <c r="N67" s="88"/>
      <c r="O67" s="44"/>
    </row>
    <row r="68" spans="1:15" s="12" customFormat="1" ht="30" customHeight="1" x14ac:dyDescent="0.2">
      <c r="B68" s="88" t="s">
        <v>380</v>
      </c>
      <c r="C68" s="88"/>
      <c r="D68" s="88"/>
      <c r="E68" s="88"/>
      <c r="F68" s="88"/>
      <c r="G68" s="88"/>
      <c r="H68" s="88"/>
      <c r="I68" s="88"/>
      <c r="J68" s="88"/>
      <c r="K68" s="88"/>
      <c r="L68" s="88"/>
      <c r="M68" s="88"/>
      <c r="N68" s="88"/>
      <c r="O68" s="58"/>
    </row>
    <row r="69" spans="1:15" s="12" customFormat="1" ht="30" customHeight="1" x14ac:dyDescent="0.2">
      <c r="B69" s="88" t="s">
        <v>381</v>
      </c>
      <c r="C69" s="88"/>
      <c r="D69" s="88"/>
      <c r="E69" s="88"/>
      <c r="F69" s="88"/>
      <c r="G69" s="88"/>
      <c r="H69" s="88"/>
      <c r="I69" s="88"/>
      <c r="J69" s="88"/>
      <c r="K69" s="88"/>
      <c r="L69" s="88"/>
      <c r="M69" s="88"/>
      <c r="N69" s="88"/>
      <c r="O69" s="64"/>
    </row>
    <row r="70" spans="1:15" s="12" customFormat="1" ht="6" customHeight="1" x14ac:dyDescent="0.2">
      <c r="A70" s="13"/>
      <c r="B70" s="17"/>
      <c r="C70" s="17"/>
      <c r="D70" s="17"/>
      <c r="E70" s="17"/>
      <c r="F70" s="17"/>
      <c r="G70" s="17"/>
      <c r="H70" s="17"/>
      <c r="I70" s="17"/>
      <c r="J70" s="17"/>
      <c r="K70" s="17"/>
      <c r="L70" s="17"/>
      <c r="M70" s="17"/>
      <c r="N70" s="18"/>
      <c r="O70" s="18"/>
    </row>
    <row r="71" spans="1:15" s="12" customFormat="1" x14ac:dyDescent="0.2">
      <c r="A71" s="13" t="s">
        <v>50</v>
      </c>
      <c r="B71" s="13"/>
      <c r="C71" s="13"/>
      <c r="D71" s="13"/>
      <c r="E71" s="13"/>
      <c r="F71" s="13"/>
      <c r="G71" s="13"/>
      <c r="H71" s="13"/>
      <c r="I71" s="13"/>
      <c r="J71" s="13"/>
      <c r="K71" s="13"/>
      <c r="L71" s="13"/>
      <c r="M71" s="13"/>
    </row>
    <row r="72" spans="1:15" s="12" customFormat="1" ht="6" customHeight="1" x14ac:dyDescent="0.2">
      <c r="A72" s="13"/>
      <c r="B72" s="13"/>
      <c r="C72" s="13"/>
      <c r="D72" s="13"/>
      <c r="E72" s="13"/>
      <c r="F72" s="13"/>
      <c r="G72" s="13"/>
      <c r="H72" s="13"/>
      <c r="I72" s="13"/>
      <c r="J72" s="13"/>
      <c r="K72" s="13"/>
      <c r="L72" s="13"/>
      <c r="M72" s="13"/>
    </row>
    <row r="73" spans="1:15" s="12" customFormat="1" x14ac:dyDescent="0.2">
      <c r="A73" s="13" t="s">
        <v>51</v>
      </c>
      <c r="B73" s="13"/>
      <c r="C73" s="13"/>
      <c r="D73" s="13"/>
      <c r="E73" s="13"/>
      <c r="F73" s="13"/>
      <c r="G73" s="13"/>
      <c r="H73" s="13"/>
      <c r="I73" s="13"/>
      <c r="J73" s="13"/>
      <c r="K73" s="13"/>
      <c r="L73" s="13"/>
      <c r="M73" s="13"/>
    </row>
    <row r="74" spans="1:15" s="12" customFormat="1" ht="30" customHeight="1" x14ac:dyDescent="0.2">
      <c r="A74" s="129" t="s">
        <v>382</v>
      </c>
      <c r="B74" s="129"/>
      <c r="C74" s="129"/>
      <c r="D74" s="129"/>
      <c r="E74" s="129"/>
      <c r="F74" s="129"/>
      <c r="G74" s="129"/>
      <c r="H74" s="129"/>
      <c r="I74" s="129"/>
      <c r="J74" s="129"/>
      <c r="K74" s="129"/>
      <c r="L74" s="129"/>
      <c r="M74" s="129"/>
      <c r="N74" s="130"/>
      <c r="O74" s="130"/>
    </row>
    <row r="75" spans="1:15" s="12" customFormat="1" ht="30" customHeight="1" x14ac:dyDescent="0.2">
      <c r="B75" s="36" t="s">
        <v>4</v>
      </c>
      <c r="C75" s="98" t="s">
        <v>5</v>
      </c>
      <c r="D75" s="99"/>
      <c r="E75" s="99"/>
      <c r="F75" s="100"/>
      <c r="G75" s="98" t="s">
        <v>6</v>
      </c>
      <c r="H75" s="100"/>
      <c r="I75" s="98" t="s">
        <v>7</v>
      </c>
      <c r="J75" s="100"/>
      <c r="K75" s="16"/>
      <c r="L75" s="16"/>
      <c r="M75" s="16"/>
    </row>
    <row r="76" spans="1:15" s="12" customFormat="1" ht="18" customHeight="1" x14ac:dyDescent="0.2">
      <c r="B76" s="35" t="s">
        <v>52</v>
      </c>
      <c r="C76" s="81" t="s">
        <v>53</v>
      </c>
      <c r="D76" s="82"/>
      <c r="E76" s="82"/>
      <c r="F76" s="83"/>
      <c r="G76" s="91">
        <v>2292684.7200000002</v>
      </c>
      <c r="H76" s="92"/>
      <c r="I76" s="86" t="s">
        <v>10</v>
      </c>
      <c r="J76" s="87"/>
      <c r="K76" s="16"/>
      <c r="L76" s="16"/>
      <c r="M76" s="16"/>
    </row>
    <row r="77" spans="1:15" s="12" customFormat="1" ht="24" customHeight="1" x14ac:dyDescent="0.2">
      <c r="B77" s="35" t="s">
        <v>54</v>
      </c>
      <c r="C77" s="81" t="s">
        <v>55</v>
      </c>
      <c r="D77" s="82"/>
      <c r="E77" s="82"/>
      <c r="F77" s="83"/>
      <c r="G77" s="84">
        <v>23956603.219999999</v>
      </c>
      <c r="H77" s="85"/>
      <c r="I77" s="86" t="s">
        <v>13</v>
      </c>
      <c r="J77" s="87"/>
      <c r="K77" s="16"/>
      <c r="L77" s="16"/>
      <c r="M77" s="16"/>
    </row>
    <row r="78" spans="1:15" s="12" customFormat="1" ht="18" customHeight="1" x14ac:dyDescent="0.2">
      <c r="B78" s="101" t="s">
        <v>17</v>
      </c>
      <c r="C78" s="102"/>
      <c r="D78" s="102"/>
      <c r="E78" s="102"/>
      <c r="F78" s="103"/>
      <c r="G78" s="96">
        <f>SUM(G76:H77)</f>
        <v>26249287.939999998</v>
      </c>
      <c r="H78" s="97"/>
      <c r="I78" s="98"/>
      <c r="J78" s="100"/>
      <c r="K78" s="16"/>
      <c r="L78" s="16"/>
      <c r="M78" s="16"/>
    </row>
    <row r="79" spans="1:15" s="12" customFormat="1" ht="6" customHeight="1" x14ac:dyDescent="0.2">
      <c r="A79" s="16"/>
      <c r="B79" s="16"/>
      <c r="C79" s="16"/>
      <c r="D79" s="16"/>
      <c r="E79" s="16"/>
      <c r="F79" s="16"/>
      <c r="G79" s="16"/>
      <c r="H79" s="16"/>
      <c r="I79" s="16"/>
      <c r="J79" s="16"/>
      <c r="K79" s="16"/>
      <c r="L79" s="16"/>
      <c r="M79" s="16"/>
    </row>
    <row r="80" spans="1:15" s="12" customFormat="1" ht="15" x14ac:dyDescent="0.2">
      <c r="A80" s="129" t="s">
        <v>295</v>
      </c>
      <c r="B80" s="129"/>
      <c r="C80" s="129"/>
      <c r="D80" s="129"/>
      <c r="E80" s="129"/>
      <c r="F80" s="129"/>
      <c r="G80" s="129"/>
      <c r="H80" s="129"/>
      <c r="I80" s="129"/>
      <c r="J80" s="129"/>
      <c r="K80" s="129"/>
      <c r="L80" s="129"/>
      <c r="M80" s="129"/>
      <c r="N80" s="130"/>
      <c r="O80" s="130"/>
    </row>
    <row r="81" spans="1:15" s="19" customFormat="1" ht="57.75" customHeight="1" x14ac:dyDescent="0.2">
      <c r="B81" s="144" t="s">
        <v>383</v>
      </c>
      <c r="C81" s="144"/>
      <c r="D81" s="144"/>
      <c r="E81" s="144"/>
      <c r="F81" s="144"/>
      <c r="G81" s="144"/>
      <c r="H81" s="144"/>
      <c r="I81" s="144"/>
      <c r="J81" s="144"/>
      <c r="K81" s="144"/>
      <c r="L81" s="144"/>
      <c r="M81" s="144"/>
      <c r="N81" s="144"/>
      <c r="O81" s="144"/>
    </row>
    <row r="82" spans="1:15" s="12" customFormat="1" ht="24" customHeight="1" x14ac:dyDescent="0.2">
      <c r="B82" s="107" t="s">
        <v>314</v>
      </c>
      <c r="C82" s="107"/>
      <c r="D82" s="107"/>
      <c r="E82" s="107"/>
      <c r="F82" s="107"/>
      <c r="G82" s="107"/>
      <c r="H82" s="107"/>
      <c r="I82" s="107"/>
      <c r="J82" s="107"/>
      <c r="K82" s="107"/>
      <c r="L82" s="107"/>
      <c r="M82" s="107"/>
      <c r="N82" s="107"/>
      <c r="O82" s="107"/>
    </row>
    <row r="83" spans="1:15" s="12" customFormat="1" ht="39.75" customHeight="1" x14ac:dyDescent="0.2">
      <c r="B83" s="107" t="s">
        <v>384</v>
      </c>
      <c r="C83" s="107"/>
      <c r="D83" s="107"/>
      <c r="E83" s="107"/>
      <c r="F83" s="107"/>
      <c r="G83" s="107"/>
      <c r="H83" s="107"/>
      <c r="I83" s="107"/>
      <c r="J83" s="107"/>
      <c r="K83" s="107"/>
      <c r="L83" s="107"/>
      <c r="M83" s="107"/>
      <c r="N83" s="107"/>
      <c r="O83" s="107"/>
    </row>
    <row r="84" spans="1:15" s="12" customFormat="1" ht="50.25" customHeight="1" x14ac:dyDescent="0.2">
      <c r="B84" s="107" t="s">
        <v>420</v>
      </c>
      <c r="C84" s="107"/>
      <c r="D84" s="107"/>
      <c r="E84" s="107"/>
      <c r="F84" s="107"/>
      <c r="G84" s="107"/>
      <c r="H84" s="107"/>
      <c r="I84" s="107"/>
      <c r="J84" s="107"/>
      <c r="K84" s="107"/>
      <c r="L84" s="107"/>
      <c r="M84" s="107"/>
      <c r="N84" s="107"/>
      <c r="O84" s="107"/>
    </row>
    <row r="85" spans="1:15" s="12" customFormat="1" ht="6" customHeight="1" x14ac:dyDescent="0.2">
      <c r="B85" s="31"/>
      <c r="C85" s="31"/>
      <c r="D85" s="31"/>
      <c r="E85" s="31"/>
      <c r="F85" s="31"/>
      <c r="G85" s="31"/>
      <c r="H85" s="31"/>
      <c r="I85" s="31"/>
      <c r="J85" s="31"/>
      <c r="K85" s="31"/>
      <c r="L85" s="31"/>
      <c r="M85" s="31"/>
      <c r="N85" s="31"/>
      <c r="O85" s="31"/>
    </row>
    <row r="86" spans="1:15" s="12" customFormat="1" ht="15" x14ac:dyDescent="0.2">
      <c r="A86" s="107" t="s">
        <v>385</v>
      </c>
      <c r="B86" s="107"/>
      <c r="C86" s="107"/>
      <c r="D86" s="107"/>
      <c r="E86" s="107"/>
      <c r="F86" s="107"/>
      <c r="G86" s="107"/>
      <c r="H86" s="107"/>
      <c r="I86" s="107"/>
      <c r="J86" s="107"/>
      <c r="K86" s="107"/>
      <c r="L86" s="107"/>
      <c r="M86" s="107"/>
      <c r="N86" s="108"/>
      <c r="O86" s="108"/>
    </row>
    <row r="87" spans="1:15" s="19" customFormat="1" ht="78" customHeight="1" x14ac:dyDescent="0.2">
      <c r="B87" s="107" t="s">
        <v>421</v>
      </c>
      <c r="C87" s="107"/>
      <c r="D87" s="107"/>
      <c r="E87" s="107"/>
      <c r="F87" s="107"/>
      <c r="G87" s="107"/>
      <c r="H87" s="107"/>
      <c r="I87" s="107"/>
      <c r="J87" s="107"/>
      <c r="K87" s="107"/>
      <c r="L87" s="107"/>
      <c r="M87" s="107"/>
      <c r="N87" s="107"/>
      <c r="O87" s="107"/>
    </row>
    <row r="88" spans="1:15" s="19" customFormat="1" ht="6" customHeight="1" x14ac:dyDescent="0.2">
      <c r="B88" s="31"/>
      <c r="C88" s="31"/>
      <c r="D88" s="31"/>
      <c r="E88" s="31"/>
      <c r="F88" s="31"/>
      <c r="G88" s="31"/>
      <c r="H88" s="31"/>
      <c r="I88" s="31"/>
      <c r="J88" s="31"/>
      <c r="K88" s="31"/>
      <c r="L88" s="31"/>
      <c r="M88" s="31"/>
      <c r="N88" s="31"/>
      <c r="O88" s="31"/>
    </row>
    <row r="89" spans="1:15" s="12" customFormat="1" x14ac:dyDescent="0.2">
      <c r="A89" s="13" t="s">
        <v>56</v>
      </c>
      <c r="B89" s="13"/>
      <c r="C89" s="13"/>
      <c r="D89" s="13"/>
      <c r="E89" s="13"/>
      <c r="F89" s="13"/>
      <c r="G89" s="13"/>
      <c r="H89" s="13"/>
      <c r="I89" s="13"/>
      <c r="J89" s="13"/>
      <c r="K89" s="13"/>
      <c r="L89" s="13"/>
      <c r="M89" s="13"/>
    </row>
    <row r="90" spans="1:15" s="12" customFormat="1" ht="6" customHeight="1" x14ac:dyDescent="0.2">
      <c r="A90" s="13"/>
      <c r="B90" s="13"/>
      <c r="C90" s="13"/>
      <c r="D90" s="13"/>
      <c r="E90" s="13"/>
      <c r="F90" s="13"/>
      <c r="G90" s="13"/>
      <c r="H90" s="13"/>
      <c r="I90" s="13"/>
      <c r="J90" s="13"/>
      <c r="K90" s="13"/>
      <c r="L90" s="13"/>
      <c r="M90" s="13"/>
    </row>
    <row r="91" spans="1:15" s="12" customFormat="1" x14ac:dyDescent="0.2">
      <c r="A91" s="13" t="s">
        <v>57</v>
      </c>
      <c r="B91" s="13"/>
      <c r="C91" s="13"/>
      <c r="D91" s="13"/>
      <c r="E91" s="13"/>
      <c r="F91" s="13"/>
      <c r="G91" s="13"/>
      <c r="H91" s="13"/>
      <c r="I91" s="13"/>
      <c r="J91" s="13"/>
      <c r="K91" s="13"/>
      <c r="L91" s="13"/>
      <c r="M91" s="13"/>
    </row>
    <row r="92" spans="1:15" s="12" customFormat="1" ht="15" x14ac:dyDescent="0.2">
      <c r="A92" s="16" t="s">
        <v>386</v>
      </c>
      <c r="B92" s="16"/>
      <c r="C92" s="16"/>
      <c r="D92" s="16"/>
      <c r="E92" s="16"/>
      <c r="F92" s="16"/>
      <c r="G92" s="16"/>
      <c r="H92" s="16"/>
      <c r="I92" s="16"/>
      <c r="J92" s="16"/>
      <c r="K92" s="16"/>
      <c r="L92" s="16"/>
      <c r="M92" s="16"/>
    </row>
    <row r="93" spans="1:15" s="12" customFormat="1" ht="6" customHeight="1" x14ac:dyDescent="0.2">
      <c r="A93" s="16"/>
      <c r="B93" s="16"/>
      <c r="C93" s="16"/>
      <c r="D93" s="16"/>
      <c r="E93" s="16"/>
      <c r="F93" s="16"/>
      <c r="G93" s="16"/>
      <c r="H93" s="16"/>
      <c r="I93" s="16"/>
      <c r="J93" s="16"/>
      <c r="K93" s="16"/>
      <c r="L93" s="16"/>
      <c r="M93" s="16"/>
    </row>
    <row r="94" spans="1:15" s="12" customFormat="1" ht="24" hidden="1" customHeight="1" x14ac:dyDescent="0.2">
      <c r="B94" s="36" t="s">
        <v>4</v>
      </c>
      <c r="C94" s="98" t="s">
        <v>5</v>
      </c>
      <c r="D94" s="99"/>
      <c r="E94" s="99"/>
      <c r="F94" s="99"/>
      <c r="G94" s="100"/>
      <c r="H94" s="98" t="s">
        <v>6</v>
      </c>
      <c r="I94" s="100"/>
      <c r="J94" s="16"/>
      <c r="K94" s="16"/>
      <c r="L94" s="16"/>
      <c r="M94" s="16"/>
    </row>
    <row r="95" spans="1:15" s="12" customFormat="1" ht="24" hidden="1" customHeight="1" x14ac:dyDescent="0.2">
      <c r="B95" s="61" t="s">
        <v>58</v>
      </c>
      <c r="C95" s="135" t="s">
        <v>59</v>
      </c>
      <c r="D95" s="136"/>
      <c r="E95" s="136"/>
      <c r="F95" s="136"/>
      <c r="G95" s="137"/>
      <c r="H95" s="84">
        <v>0</v>
      </c>
      <c r="I95" s="85"/>
      <c r="J95" s="16"/>
      <c r="K95" s="16"/>
      <c r="L95" s="16"/>
      <c r="M95" s="16"/>
    </row>
    <row r="96" spans="1:15" s="12" customFormat="1" ht="19.5" hidden="1" customHeight="1" x14ac:dyDescent="0.2">
      <c r="B96" s="101" t="s">
        <v>17</v>
      </c>
      <c r="C96" s="102"/>
      <c r="D96" s="102"/>
      <c r="E96" s="102"/>
      <c r="F96" s="102"/>
      <c r="G96" s="103"/>
      <c r="H96" s="96">
        <f>+H95</f>
        <v>0</v>
      </c>
      <c r="I96" s="97"/>
      <c r="J96" s="16"/>
      <c r="K96" s="16"/>
      <c r="L96" s="16"/>
      <c r="M96" s="16"/>
    </row>
    <row r="97" spans="1:15" s="12" customFormat="1" ht="6" customHeight="1" x14ac:dyDescent="0.2">
      <c r="A97" s="13"/>
      <c r="B97" s="13"/>
      <c r="C97" s="13"/>
      <c r="D97" s="13"/>
      <c r="E97" s="13"/>
      <c r="F97" s="13"/>
      <c r="G97" s="13"/>
      <c r="H97" s="13"/>
      <c r="I97" s="13"/>
      <c r="J97" s="13"/>
      <c r="K97" s="13"/>
      <c r="L97" s="13"/>
      <c r="M97" s="13"/>
    </row>
    <row r="98" spans="1:15" s="12" customFormat="1" ht="6" customHeight="1" x14ac:dyDescent="0.2">
      <c r="A98" s="13"/>
      <c r="B98" s="13"/>
      <c r="C98" s="13"/>
      <c r="D98" s="13"/>
      <c r="E98" s="13"/>
      <c r="F98" s="13"/>
      <c r="G98" s="13"/>
      <c r="H98" s="13"/>
      <c r="I98" s="13"/>
      <c r="J98" s="13"/>
      <c r="K98" s="13"/>
      <c r="L98" s="13"/>
      <c r="M98" s="13"/>
    </row>
    <row r="99" spans="1:15" s="30" customFormat="1" x14ac:dyDescent="0.2">
      <c r="A99" s="75" t="s">
        <v>60</v>
      </c>
      <c r="B99" s="75"/>
      <c r="C99" s="75"/>
      <c r="D99" s="75"/>
      <c r="E99" s="75"/>
      <c r="F99" s="75"/>
      <c r="G99" s="75"/>
      <c r="H99" s="75"/>
      <c r="I99" s="75"/>
      <c r="J99" s="75"/>
      <c r="K99" s="75"/>
      <c r="L99" s="75"/>
      <c r="M99" s="75"/>
    </row>
    <row r="100" spans="1:15" s="30" customFormat="1" ht="6" customHeight="1" x14ac:dyDescent="0.2">
      <c r="A100" s="75"/>
      <c r="B100" s="75"/>
      <c r="C100" s="75"/>
      <c r="D100" s="75"/>
      <c r="E100" s="75"/>
      <c r="F100" s="75"/>
      <c r="G100" s="75"/>
      <c r="H100" s="75"/>
      <c r="I100" s="75"/>
      <c r="J100" s="75"/>
      <c r="K100" s="75"/>
      <c r="L100" s="75"/>
      <c r="M100" s="75"/>
    </row>
    <row r="101" spans="1:15" s="30" customFormat="1" x14ac:dyDescent="0.2">
      <c r="A101" s="75" t="s">
        <v>61</v>
      </c>
      <c r="B101" s="75"/>
      <c r="C101" s="75"/>
      <c r="D101" s="75"/>
      <c r="E101" s="75"/>
      <c r="F101" s="75"/>
      <c r="G101" s="75"/>
      <c r="H101" s="75"/>
      <c r="I101" s="75"/>
      <c r="J101" s="75"/>
      <c r="K101" s="75"/>
      <c r="L101" s="75"/>
      <c r="M101" s="75"/>
    </row>
    <row r="102" spans="1:15" s="30" customFormat="1" ht="33.75" customHeight="1" x14ac:dyDescent="0.2">
      <c r="A102" s="77" t="s">
        <v>428</v>
      </c>
      <c r="B102" s="77"/>
      <c r="C102" s="77"/>
      <c r="D102" s="77"/>
      <c r="E102" s="77"/>
      <c r="F102" s="77"/>
      <c r="G102" s="77"/>
      <c r="H102" s="77"/>
      <c r="I102" s="77"/>
      <c r="J102" s="77"/>
      <c r="K102" s="77"/>
      <c r="L102" s="77"/>
      <c r="M102" s="77"/>
      <c r="N102" s="78"/>
      <c r="O102" s="78"/>
    </row>
    <row r="103" spans="1:15" s="30" customFormat="1" ht="6" customHeight="1" x14ac:dyDescent="0.2">
      <c r="A103" s="75"/>
      <c r="B103" s="75"/>
      <c r="C103" s="75"/>
      <c r="D103" s="75"/>
      <c r="E103" s="75"/>
      <c r="F103" s="75"/>
      <c r="G103" s="75"/>
      <c r="H103" s="75"/>
      <c r="I103" s="75"/>
      <c r="J103" s="75"/>
      <c r="K103" s="75"/>
      <c r="L103" s="75"/>
      <c r="M103" s="75"/>
    </row>
    <row r="104" spans="1:15" s="12" customFormat="1" x14ac:dyDescent="0.2">
      <c r="A104" s="13" t="s">
        <v>62</v>
      </c>
      <c r="B104" s="13"/>
      <c r="C104" s="13"/>
      <c r="D104" s="13"/>
      <c r="E104" s="13"/>
      <c r="F104" s="13"/>
      <c r="G104" s="13"/>
      <c r="H104" s="13"/>
      <c r="I104" s="13"/>
      <c r="J104" s="13"/>
      <c r="K104" s="13"/>
      <c r="L104" s="13"/>
      <c r="M104" s="13"/>
    </row>
    <row r="105" spans="1:15" s="12" customFormat="1" ht="6" customHeight="1" x14ac:dyDescent="0.2">
      <c r="A105" s="13"/>
      <c r="B105" s="13"/>
      <c r="C105" s="13"/>
      <c r="D105" s="13"/>
      <c r="E105" s="13"/>
      <c r="F105" s="13"/>
      <c r="G105" s="13"/>
      <c r="H105" s="13"/>
      <c r="I105" s="13"/>
      <c r="J105" s="13"/>
      <c r="K105" s="13"/>
      <c r="L105" s="13"/>
      <c r="M105" s="13"/>
    </row>
    <row r="106" spans="1:15" s="12" customFormat="1" x14ac:dyDescent="0.2">
      <c r="A106" s="13" t="s">
        <v>63</v>
      </c>
      <c r="B106" s="13"/>
      <c r="C106" s="13"/>
      <c r="D106" s="13"/>
      <c r="E106" s="13"/>
      <c r="F106" s="13"/>
      <c r="G106" s="13"/>
      <c r="H106" s="13"/>
      <c r="I106" s="13"/>
      <c r="J106" s="13"/>
      <c r="K106" s="13"/>
      <c r="L106" s="13"/>
      <c r="M106" s="13"/>
    </row>
    <row r="107" spans="1:15" s="12" customFormat="1" ht="15" x14ac:dyDescent="0.2">
      <c r="A107" s="16" t="s">
        <v>64</v>
      </c>
      <c r="B107" s="16"/>
      <c r="C107" s="16"/>
      <c r="D107" s="16"/>
      <c r="E107" s="16"/>
      <c r="F107" s="16"/>
      <c r="G107" s="16"/>
      <c r="H107" s="16"/>
      <c r="I107" s="16"/>
      <c r="J107" s="16"/>
      <c r="K107" s="16"/>
      <c r="L107" s="16"/>
      <c r="M107" s="16"/>
    </row>
    <row r="108" spans="1:15" s="12" customFormat="1" ht="6" customHeight="1" x14ac:dyDescent="0.2">
      <c r="A108" s="16"/>
      <c r="B108" s="16"/>
      <c r="C108" s="16"/>
      <c r="D108" s="16"/>
      <c r="E108" s="16"/>
      <c r="F108" s="16"/>
      <c r="G108" s="16"/>
      <c r="H108" s="16"/>
      <c r="I108" s="16"/>
      <c r="J108" s="16"/>
      <c r="K108" s="16"/>
      <c r="L108" s="16"/>
      <c r="M108" s="16"/>
    </row>
    <row r="109" spans="1:15" s="12" customFormat="1" ht="24" customHeight="1" x14ac:dyDescent="0.2">
      <c r="B109" s="37" t="s">
        <v>65</v>
      </c>
      <c r="C109" s="98" t="s">
        <v>5</v>
      </c>
      <c r="D109" s="99"/>
      <c r="E109" s="100"/>
      <c r="F109" s="98" t="s">
        <v>6</v>
      </c>
      <c r="G109" s="100"/>
      <c r="H109" s="98" t="s">
        <v>66</v>
      </c>
      <c r="I109" s="99"/>
      <c r="J109" s="99"/>
      <c r="K109" s="100"/>
      <c r="L109" s="98" t="s">
        <v>67</v>
      </c>
      <c r="M109" s="100"/>
    </row>
    <row r="110" spans="1:15" s="12" customFormat="1" ht="24" customHeight="1" x14ac:dyDescent="0.2">
      <c r="B110" s="35" t="s">
        <v>68</v>
      </c>
      <c r="C110" s="81" t="s">
        <v>69</v>
      </c>
      <c r="D110" s="82"/>
      <c r="E110" s="83"/>
      <c r="F110" s="84">
        <v>301640</v>
      </c>
      <c r="G110" s="85"/>
      <c r="H110" s="104" t="s">
        <v>70</v>
      </c>
      <c r="I110" s="105"/>
      <c r="J110" s="105"/>
      <c r="K110" s="106"/>
      <c r="L110" s="104" t="s">
        <v>71</v>
      </c>
      <c r="M110" s="106"/>
    </row>
    <row r="111" spans="1:15" s="12" customFormat="1" ht="24" customHeight="1" x14ac:dyDescent="0.2">
      <c r="B111" s="35" t="s">
        <v>72</v>
      </c>
      <c r="C111" s="81" t="s">
        <v>73</v>
      </c>
      <c r="D111" s="82"/>
      <c r="E111" s="83"/>
      <c r="F111" s="84">
        <v>323006102.99000001</v>
      </c>
      <c r="G111" s="85"/>
      <c r="H111" s="104" t="s">
        <v>70</v>
      </c>
      <c r="I111" s="105"/>
      <c r="J111" s="105"/>
      <c r="K111" s="106"/>
      <c r="L111" s="104" t="s">
        <v>71</v>
      </c>
      <c r="M111" s="106"/>
    </row>
    <row r="112" spans="1:15" s="12" customFormat="1" ht="24" customHeight="1" x14ac:dyDescent="0.2">
      <c r="B112" s="35" t="s">
        <v>74</v>
      </c>
      <c r="C112" s="81" t="s">
        <v>75</v>
      </c>
      <c r="D112" s="82"/>
      <c r="E112" s="83"/>
      <c r="F112" s="138">
        <v>228238082.81</v>
      </c>
      <c r="G112" s="139"/>
      <c r="H112" s="104" t="s">
        <v>387</v>
      </c>
      <c r="I112" s="105"/>
      <c r="J112" s="105"/>
      <c r="K112" s="106"/>
      <c r="L112" s="104" t="s">
        <v>71</v>
      </c>
      <c r="M112" s="106"/>
    </row>
    <row r="113" spans="1:15" s="12" customFormat="1" ht="24" customHeight="1" x14ac:dyDescent="0.2">
      <c r="B113" s="35" t="s">
        <v>76</v>
      </c>
      <c r="C113" s="81" t="s">
        <v>77</v>
      </c>
      <c r="D113" s="82"/>
      <c r="E113" s="83"/>
      <c r="F113" s="138">
        <v>32122355.59</v>
      </c>
      <c r="G113" s="139"/>
      <c r="H113" s="104" t="s">
        <v>387</v>
      </c>
      <c r="I113" s="105"/>
      <c r="J113" s="105"/>
      <c r="K113" s="106"/>
      <c r="L113" s="104" t="s">
        <v>71</v>
      </c>
      <c r="M113" s="106"/>
    </row>
    <row r="114" spans="1:15" s="12" customFormat="1" ht="24" customHeight="1" x14ac:dyDescent="0.2">
      <c r="B114" s="35" t="s">
        <v>78</v>
      </c>
      <c r="C114" s="81" t="s">
        <v>79</v>
      </c>
      <c r="D114" s="82"/>
      <c r="E114" s="83"/>
      <c r="F114" s="138">
        <v>150524.37</v>
      </c>
      <c r="G114" s="139"/>
      <c r="H114" s="104" t="s">
        <v>387</v>
      </c>
      <c r="I114" s="105"/>
      <c r="J114" s="105"/>
      <c r="K114" s="106"/>
      <c r="L114" s="104" t="s">
        <v>71</v>
      </c>
      <c r="M114" s="106"/>
    </row>
    <row r="115" spans="1:15" s="12" customFormat="1" ht="24" customHeight="1" x14ac:dyDescent="0.2">
      <c r="B115" s="35" t="s">
        <v>80</v>
      </c>
      <c r="C115" s="81" t="s">
        <v>81</v>
      </c>
      <c r="D115" s="82"/>
      <c r="E115" s="83"/>
      <c r="F115" s="138">
        <v>45490863.380000003</v>
      </c>
      <c r="G115" s="139"/>
      <c r="H115" s="104" t="s">
        <v>387</v>
      </c>
      <c r="I115" s="105"/>
      <c r="J115" s="105"/>
      <c r="K115" s="106"/>
      <c r="L115" s="104" t="s">
        <v>71</v>
      </c>
      <c r="M115" s="106"/>
    </row>
    <row r="116" spans="1:15" s="12" customFormat="1" ht="24" customHeight="1" x14ac:dyDescent="0.2">
      <c r="B116" s="35" t="s">
        <v>82</v>
      </c>
      <c r="C116" s="81" t="s">
        <v>83</v>
      </c>
      <c r="D116" s="82"/>
      <c r="E116" s="83"/>
      <c r="F116" s="138">
        <v>35524330.969999999</v>
      </c>
      <c r="G116" s="139"/>
      <c r="H116" s="104" t="s">
        <v>387</v>
      </c>
      <c r="I116" s="105"/>
      <c r="J116" s="105"/>
      <c r="K116" s="106"/>
      <c r="L116" s="104" t="s">
        <v>71</v>
      </c>
      <c r="M116" s="106"/>
    </row>
    <row r="117" spans="1:15" s="12" customFormat="1" ht="24" customHeight="1" x14ac:dyDescent="0.2">
      <c r="B117" s="35" t="s">
        <v>84</v>
      </c>
      <c r="C117" s="81" t="s">
        <v>85</v>
      </c>
      <c r="D117" s="82"/>
      <c r="E117" s="83"/>
      <c r="F117" s="138">
        <v>1515352.19</v>
      </c>
      <c r="G117" s="139"/>
      <c r="H117" s="104" t="s">
        <v>387</v>
      </c>
      <c r="I117" s="105"/>
      <c r="J117" s="105"/>
      <c r="K117" s="106"/>
      <c r="L117" s="104" t="s">
        <v>71</v>
      </c>
      <c r="M117" s="106"/>
    </row>
    <row r="118" spans="1:15" s="12" customFormat="1" ht="24" customHeight="1" x14ac:dyDescent="0.2">
      <c r="B118" s="35" t="s">
        <v>86</v>
      </c>
      <c r="C118" s="81" t="s">
        <v>87</v>
      </c>
      <c r="D118" s="82"/>
      <c r="E118" s="83"/>
      <c r="F118" s="138">
        <v>6826007.4699999997</v>
      </c>
      <c r="G118" s="139"/>
      <c r="H118" s="104" t="s">
        <v>387</v>
      </c>
      <c r="I118" s="105"/>
      <c r="J118" s="105"/>
      <c r="K118" s="106"/>
      <c r="L118" s="104" t="s">
        <v>71</v>
      </c>
      <c r="M118" s="106"/>
    </row>
    <row r="119" spans="1:15" s="12" customFormat="1" ht="24" customHeight="1" x14ac:dyDescent="0.2">
      <c r="B119" s="101" t="s">
        <v>88</v>
      </c>
      <c r="C119" s="102"/>
      <c r="D119" s="102"/>
      <c r="E119" s="103"/>
      <c r="F119" s="96">
        <f>SUM(F110:G118)</f>
        <v>673175259.7700001</v>
      </c>
      <c r="G119" s="97"/>
      <c r="H119" s="124"/>
      <c r="I119" s="125"/>
      <c r="J119" s="125"/>
      <c r="K119" s="126"/>
      <c r="L119" s="124"/>
      <c r="M119" s="126"/>
    </row>
    <row r="120" spans="1:15" s="12" customFormat="1" ht="6" customHeight="1" x14ac:dyDescent="0.2">
      <c r="A120" s="13"/>
      <c r="B120" s="13"/>
      <c r="C120" s="13"/>
      <c r="D120" s="13"/>
      <c r="E120" s="13"/>
      <c r="F120" s="13"/>
      <c r="G120" s="13"/>
      <c r="H120" s="13"/>
      <c r="I120" s="13"/>
      <c r="J120" s="13"/>
      <c r="K120" s="13"/>
      <c r="L120" s="13"/>
      <c r="M120" s="16"/>
    </row>
    <row r="121" spans="1:15" s="12" customFormat="1" x14ac:dyDescent="0.2">
      <c r="A121" s="13" t="s">
        <v>89</v>
      </c>
      <c r="B121" s="13"/>
      <c r="C121" s="13"/>
      <c r="D121" s="13"/>
      <c r="E121" s="13"/>
      <c r="F121" s="13"/>
      <c r="G121" s="13"/>
      <c r="H121" s="13"/>
      <c r="I121" s="13"/>
      <c r="J121" s="13"/>
      <c r="K121" s="13"/>
      <c r="L121" s="13"/>
      <c r="M121" s="13"/>
    </row>
    <row r="122" spans="1:15" s="12" customFormat="1" ht="6" customHeight="1" x14ac:dyDescent="0.2">
      <c r="A122" s="13"/>
      <c r="B122" s="13"/>
      <c r="C122" s="13"/>
      <c r="D122" s="13"/>
      <c r="E122" s="13"/>
      <c r="F122" s="13"/>
      <c r="G122" s="13"/>
      <c r="H122" s="13"/>
      <c r="I122" s="13"/>
      <c r="J122" s="13"/>
      <c r="K122" s="13"/>
      <c r="L122" s="13"/>
      <c r="M122" s="13"/>
    </row>
    <row r="123" spans="1:15" s="12" customFormat="1" x14ac:dyDescent="0.2">
      <c r="A123" s="13" t="s">
        <v>90</v>
      </c>
      <c r="B123" s="13"/>
      <c r="C123" s="13"/>
      <c r="D123" s="13"/>
      <c r="E123" s="13"/>
      <c r="F123" s="13"/>
      <c r="G123" s="13"/>
      <c r="H123" s="13"/>
      <c r="I123" s="13"/>
      <c r="J123" s="13"/>
      <c r="K123" s="13"/>
      <c r="L123" s="13"/>
      <c r="M123" s="13"/>
    </row>
    <row r="124" spans="1:15" s="12" customFormat="1" ht="60.75" customHeight="1" x14ac:dyDescent="0.2">
      <c r="A124" s="145" t="s">
        <v>388</v>
      </c>
      <c r="B124" s="145"/>
      <c r="C124" s="145"/>
      <c r="D124" s="145"/>
      <c r="E124" s="145"/>
      <c r="F124" s="145"/>
      <c r="G124" s="145"/>
      <c r="H124" s="145"/>
      <c r="I124" s="145"/>
      <c r="J124" s="145"/>
      <c r="K124" s="145"/>
      <c r="L124" s="145"/>
      <c r="M124" s="145"/>
      <c r="N124" s="145"/>
      <c r="O124" s="145"/>
    </row>
    <row r="125" spans="1:15" s="12" customFormat="1" ht="24" customHeight="1" x14ac:dyDescent="0.2">
      <c r="B125" s="43" t="s">
        <v>65</v>
      </c>
      <c r="C125" s="98" t="s">
        <v>5</v>
      </c>
      <c r="D125" s="99"/>
      <c r="E125" s="100"/>
      <c r="F125" s="98" t="s">
        <v>6</v>
      </c>
      <c r="G125" s="100"/>
      <c r="H125" s="98" t="s">
        <v>66</v>
      </c>
      <c r="I125" s="99"/>
      <c r="J125" s="99"/>
      <c r="K125" s="99"/>
      <c r="L125" s="100"/>
    </row>
    <row r="126" spans="1:15" s="12" customFormat="1" ht="21.75" customHeight="1" x14ac:dyDescent="0.2">
      <c r="B126" s="42" t="s">
        <v>319</v>
      </c>
      <c r="C126" s="81" t="s">
        <v>75</v>
      </c>
      <c r="D126" s="82"/>
      <c r="E126" s="83"/>
      <c r="F126" s="91">
        <v>220557042.24000001</v>
      </c>
      <c r="G126" s="92"/>
      <c r="H126" s="104" t="s">
        <v>387</v>
      </c>
      <c r="I126" s="105"/>
      <c r="J126" s="105"/>
      <c r="K126" s="105"/>
      <c r="L126" s="106"/>
    </row>
    <row r="127" spans="1:15" s="12" customFormat="1" ht="21.75" customHeight="1" x14ac:dyDescent="0.2">
      <c r="B127" s="42" t="s">
        <v>319</v>
      </c>
      <c r="C127" s="81" t="s">
        <v>77</v>
      </c>
      <c r="D127" s="82"/>
      <c r="E127" s="83"/>
      <c r="F127" s="91">
        <v>29620496.59</v>
      </c>
      <c r="G127" s="92"/>
      <c r="H127" s="104" t="s">
        <v>387</v>
      </c>
      <c r="I127" s="105"/>
      <c r="J127" s="105"/>
      <c r="K127" s="105"/>
      <c r="L127" s="106"/>
    </row>
    <row r="128" spans="1:15" s="12" customFormat="1" ht="21.75" customHeight="1" x14ac:dyDescent="0.2">
      <c r="B128" s="42" t="s">
        <v>319</v>
      </c>
      <c r="C128" s="81" t="s">
        <v>79</v>
      </c>
      <c r="D128" s="82"/>
      <c r="E128" s="83"/>
      <c r="F128" s="91">
        <v>104801.22</v>
      </c>
      <c r="G128" s="92"/>
      <c r="H128" s="104" t="s">
        <v>387</v>
      </c>
      <c r="I128" s="105"/>
      <c r="J128" s="105"/>
      <c r="K128" s="105"/>
      <c r="L128" s="106"/>
    </row>
    <row r="129" spans="1:15" s="12" customFormat="1" ht="18" customHeight="1" x14ac:dyDescent="0.2">
      <c r="B129" s="42" t="s">
        <v>319</v>
      </c>
      <c r="C129" s="81" t="s">
        <v>81</v>
      </c>
      <c r="D129" s="82"/>
      <c r="E129" s="83"/>
      <c r="F129" s="91">
        <v>37936801.890000001</v>
      </c>
      <c r="G129" s="92"/>
      <c r="H129" s="104" t="s">
        <v>387</v>
      </c>
      <c r="I129" s="105"/>
      <c r="J129" s="105"/>
      <c r="K129" s="105"/>
      <c r="L129" s="106"/>
    </row>
    <row r="130" spans="1:15" s="12" customFormat="1" ht="21.75" customHeight="1" x14ac:dyDescent="0.2">
      <c r="B130" s="42" t="s">
        <v>319</v>
      </c>
      <c r="C130" s="81" t="s">
        <v>83</v>
      </c>
      <c r="D130" s="82"/>
      <c r="E130" s="83"/>
      <c r="F130" s="91">
        <v>28418953.789999999</v>
      </c>
      <c r="G130" s="92"/>
      <c r="H130" s="104" t="s">
        <v>387</v>
      </c>
      <c r="I130" s="105"/>
      <c r="J130" s="105"/>
      <c r="K130" s="105"/>
      <c r="L130" s="106"/>
    </row>
    <row r="131" spans="1:15" s="12" customFormat="1" ht="18" customHeight="1" x14ac:dyDescent="0.2">
      <c r="B131" s="50" t="s">
        <v>341</v>
      </c>
      <c r="C131" s="81" t="s">
        <v>85</v>
      </c>
      <c r="D131" s="82"/>
      <c r="E131" s="83"/>
      <c r="F131" s="91">
        <v>992549.3</v>
      </c>
      <c r="G131" s="92"/>
      <c r="H131" s="104" t="s">
        <v>387</v>
      </c>
      <c r="I131" s="105"/>
      <c r="J131" s="105"/>
      <c r="K131" s="105"/>
      <c r="L131" s="106"/>
    </row>
    <row r="132" spans="1:15" s="12" customFormat="1" ht="21.75" customHeight="1" x14ac:dyDescent="0.2">
      <c r="B132" s="57" t="s">
        <v>341</v>
      </c>
      <c r="C132" s="81" t="s">
        <v>349</v>
      </c>
      <c r="D132" s="82"/>
      <c r="E132" s="83"/>
      <c r="F132" s="91">
        <v>3565178.43</v>
      </c>
      <c r="G132" s="92"/>
      <c r="H132" s="104" t="s">
        <v>387</v>
      </c>
      <c r="I132" s="105"/>
      <c r="J132" s="105"/>
      <c r="K132" s="105"/>
      <c r="L132" s="106"/>
    </row>
    <row r="133" spans="1:15" s="12" customFormat="1" ht="18" customHeight="1" x14ac:dyDescent="0.2">
      <c r="B133" s="101" t="s">
        <v>88</v>
      </c>
      <c r="C133" s="102"/>
      <c r="D133" s="102"/>
      <c r="E133" s="103"/>
      <c r="F133" s="96">
        <f>SUM(F126:G132)</f>
        <v>321195823.46000004</v>
      </c>
      <c r="G133" s="97"/>
      <c r="H133" s="124"/>
      <c r="I133" s="125"/>
      <c r="J133" s="125"/>
      <c r="K133" s="125"/>
      <c r="L133" s="126"/>
    </row>
    <row r="134" spans="1:15" s="12" customFormat="1" ht="6" customHeight="1" x14ac:dyDescent="0.2">
      <c r="A134" s="45"/>
      <c r="B134" s="45"/>
      <c r="C134" s="45"/>
      <c r="D134" s="45"/>
      <c r="E134" s="45"/>
      <c r="F134" s="45"/>
      <c r="G134" s="13"/>
      <c r="H134" s="45"/>
      <c r="I134" s="45"/>
      <c r="J134" s="45"/>
      <c r="K134" s="45"/>
      <c r="L134" s="45"/>
      <c r="M134" s="45"/>
      <c r="N134" s="45"/>
      <c r="O134" s="45"/>
    </row>
    <row r="135" spans="1:15" s="12" customFormat="1" x14ac:dyDescent="0.2">
      <c r="A135" s="13" t="s">
        <v>91</v>
      </c>
      <c r="B135" s="13"/>
      <c r="C135" s="13"/>
      <c r="D135" s="13"/>
      <c r="E135" s="13"/>
      <c r="F135" s="13"/>
      <c r="G135" s="13"/>
      <c r="H135" s="13"/>
      <c r="I135" s="13"/>
      <c r="J135" s="13"/>
      <c r="K135" s="13"/>
      <c r="L135" s="13"/>
      <c r="M135" s="13"/>
    </row>
    <row r="136" spans="1:15" s="12" customFormat="1" ht="6" customHeight="1" x14ac:dyDescent="0.2">
      <c r="A136" s="13"/>
      <c r="B136" s="13"/>
      <c r="C136" s="13"/>
      <c r="D136" s="13"/>
      <c r="E136" s="13"/>
      <c r="F136" s="13"/>
      <c r="G136" s="13"/>
      <c r="H136" s="13"/>
      <c r="I136" s="13"/>
      <c r="J136" s="13"/>
      <c r="K136" s="13"/>
      <c r="L136" s="13"/>
      <c r="M136" s="13"/>
    </row>
    <row r="137" spans="1:15" s="12" customFormat="1" x14ac:dyDescent="0.2">
      <c r="A137" s="13" t="s">
        <v>92</v>
      </c>
      <c r="B137" s="13"/>
      <c r="C137" s="13"/>
      <c r="D137" s="13"/>
      <c r="E137" s="13"/>
      <c r="F137" s="13"/>
      <c r="G137" s="13"/>
      <c r="H137" s="13"/>
      <c r="I137" s="13"/>
      <c r="J137" s="13"/>
      <c r="K137" s="13"/>
      <c r="L137" s="13"/>
      <c r="M137" s="13"/>
    </row>
    <row r="138" spans="1:15" s="12" customFormat="1" x14ac:dyDescent="0.2">
      <c r="A138" s="16" t="s">
        <v>93</v>
      </c>
      <c r="B138" s="16"/>
      <c r="C138" s="16"/>
      <c r="D138" s="16"/>
      <c r="E138" s="16"/>
      <c r="F138" s="16"/>
      <c r="G138" s="13"/>
      <c r="H138" s="16"/>
      <c r="I138" s="16"/>
      <c r="J138" s="16"/>
      <c r="K138" s="16"/>
      <c r="L138" s="16"/>
      <c r="M138" s="16"/>
    </row>
    <row r="139" spans="1:15" s="12" customFormat="1" ht="6" customHeight="1" x14ac:dyDescent="0.2">
      <c r="A139" s="16"/>
      <c r="B139" s="16"/>
      <c r="C139" s="16"/>
      <c r="D139" s="16"/>
      <c r="E139" s="16"/>
      <c r="F139" s="16"/>
      <c r="G139" s="16"/>
      <c r="H139" s="16"/>
      <c r="I139" s="16"/>
      <c r="J139" s="16"/>
      <c r="K139" s="16"/>
      <c r="L139" s="16"/>
      <c r="M139" s="16"/>
    </row>
    <row r="140" spans="1:15" s="12" customFormat="1" ht="24" x14ac:dyDescent="0.2">
      <c r="B140" s="37" t="s">
        <v>65</v>
      </c>
      <c r="C140" s="98" t="s">
        <v>94</v>
      </c>
      <c r="D140" s="99"/>
      <c r="E140" s="100"/>
      <c r="F140" s="98" t="s">
        <v>95</v>
      </c>
      <c r="G140" s="99"/>
      <c r="H140" s="99"/>
      <c r="I140" s="100"/>
      <c r="J140" s="98" t="s">
        <v>96</v>
      </c>
      <c r="K140" s="100"/>
      <c r="L140" s="98" t="s">
        <v>97</v>
      </c>
      <c r="M140" s="100"/>
      <c r="N140" s="98" t="s">
        <v>7</v>
      </c>
      <c r="O140" s="100"/>
    </row>
    <row r="141" spans="1:15" s="12" customFormat="1" ht="24" customHeight="1" x14ac:dyDescent="0.2">
      <c r="B141" s="35" t="s">
        <v>98</v>
      </c>
      <c r="C141" s="81" t="s">
        <v>99</v>
      </c>
      <c r="D141" s="82"/>
      <c r="E141" s="83"/>
      <c r="F141" s="81" t="s">
        <v>100</v>
      </c>
      <c r="G141" s="82"/>
      <c r="H141" s="82"/>
      <c r="I141" s="83"/>
      <c r="J141" s="104" t="s">
        <v>101</v>
      </c>
      <c r="K141" s="106"/>
      <c r="L141" s="104" t="s">
        <v>102</v>
      </c>
      <c r="M141" s="106"/>
      <c r="N141" s="104" t="s">
        <v>10</v>
      </c>
      <c r="O141" s="106"/>
    </row>
    <row r="142" spans="1:15" s="12" customFormat="1" ht="15" x14ac:dyDescent="0.2">
      <c r="B142" s="35" t="s">
        <v>103</v>
      </c>
      <c r="C142" s="81" t="s">
        <v>104</v>
      </c>
      <c r="D142" s="82"/>
      <c r="E142" s="83"/>
      <c r="F142" s="81" t="s">
        <v>105</v>
      </c>
      <c r="G142" s="82"/>
      <c r="H142" s="82"/>
      <c r="I142" s="83"/>
      <c r="J142" s="104" t="s">
        <v>101</v>
      </c>
      <c r="K142" s="106"/>
      <c r="L142" s="104" t="s">
        <v>102</v>
      </c>
      <c r="M142" s="106"/>
      <c r="N142" s="104" t="s">
        <v>13</v>
      </c>
      <c r="O142" s="106"/>
    </row>
    <row r="143" spans="1:15" s="12" customFormat="1" ht="23.25" customHeight="1" x14ac:dyDescent="0.2">
      <c r="B143" s="35" t="s">
        <v>106</v>
      </c>
      <c r="C143" s="81" t="s">
        <v>107</v>
      </c>
      <c r="D143" s="82"/>
      <c r="E143" s="83"/>
      <c r="F143" s="81" t="s">
        <v>108</v>
      </c>
      <c r="G143" s="82"/>
      <c r="H143" s="82"/>
      <c r="I143" s="83"/>
      <c r="J143" s="104" t="s">
        <v>101</v>
      </c>
      <c r="K143" s="106"/>
      <c r="L143" s="104" t="s">
        <v>102</v>
      </c>
      <c r="M143" s="106"/>
      <c r="N143" s="104" t="s">
        <v>16</v>
      </c>
      <c r="O143" s="106"/>
    </row>
    <row r="144" spans="1:15" s="12" customFormat="1" ht="23.25" customHeight="1" x14ac:dyDescent="0.2">
      <c r="B144" s="35" t="s">
        <v>109</v>
      </c>
      <c r="C144" s="81" t="s">
        <v>110</v>
      </c>
      <c r="D144" s="82"/>
      <c r="E144" s="83"/>
      <c r="F144" s="81" t="s">
        <v>111</v>
      </c>
      <c r="G144" s="82"/>
      <c r="H144" s="82"/>
      <c r="I144" s="83"/>
      <c r="J144" s="104" t="s">
        <v>112</v>
      </c>
      <c r="K144" s="106"/>
      <c r="L144" s="104" t="s">
        <v>113</v>
      </c>
      <c r="M144" s="106"/>
      <c r="N144" s="104" t="s">
        <v>114</v>
      </c>
      <c r="O144" s="106"/>
    </row>
    <row r="145" spans="1:15" s="12" customFormat="1" ht="23.25" customHeight="1" x14ac:dyDescent="0.2">
      <c r="B145" s="35" t="s">
        <v>115</v>
      </c>
      <c r="C145" s="81" t="s">
        <v>116</v>
      </c>
      <c r="D145" s="82"/>
      <c r="E145" s="83"/>
      <c r="F145" s="81" t="s">
        <v>117</v>
      </c>
      <c r="G145" s="82"/>
      <c r="H145" s="82"/>
      <c r="I145" s="83"/>
      <c r="J145" s="104" t="s">
        <v>112</v>
      </c>
      <c r="K145" s="106"/>
      <c r="L145" s="104" t="s">
        <v>113</v>
      </c>
      <c r="M145" s="106"/>
      <c r="N145" s="104" t="s">
        <v>118</v>
      </c>
      <c r="O145" s="106"/>
    </row>
    <row r="146" spans="1:15" s="12" customFormat="1" ht="15" x14ac:dyDescent="0.2">
      <c r="B146" s="95" t="s">
        <v>119</v>
      </c>
      <c r="C146" s="109" t="s">
        <v>120</v>
      </c>
      <c r="D146" s="110"/>
      <c r="E146" s="111"/>
      <c r="F146" s="81" t="s">
        <v>296</v>
      </c>
      <c r="G146" s="82"/>
      <c r="H146" s="82"/>
      <c r="I146" s="83"/>
      <c r="J146" s="118" t="s">
        <v>112</v>
      </c>
      <c r="K146" s="119"/>
      <c r="L146" s="118" t="s">
        <v>113</v>
      </c>
      <c r="M146" s="119"/>
      <c r="N146" s="118" t="s">
        <v>121</v>
      </c>
      <c r="O146" s="119"/>
    </row>
    <row r="147" spans="1:15" s="12" customFormat="1" ht="15" x14ac:dyDescent="0.2">
      <c r="B147" s="95"/>
      <c r="C147" s="112"/>
      <c r="D147" s="113"/>
      <c r="E147" s="114"/>
      <c r="F147" s="81" t="s">
        <v>297</v>
      </c>
      <c r="G147" s="82"/>
      <c r="H147" s="82"/>
      <c r="I147" s="83"/>
      <c r="J147" s="120"/>
      <c r="K147" s="121"/>
      <c r="L147" s="120"/>
      <c r="M147" s="121"/>
      <c r="N147" s="120"/>
      <c r="O147" s="121"/>
    </row>
    <row r="148" spans="1:15" s="12" customFormat="1" ht="15" x14ac:dyDescent="0.2">
      <c r="B148" s="95"/>
      <c r="C148" s="115"/>
      <c r="D148" s="116"/>
      <c r="E148" s="117"/>
      <c r="F148" s="81" t="s">
        <v>298</v>
      </c>
      <c r="G148" s="82"/>
      <c r="H148" s="82"/>
      <c r="I148" s="83"/>
      <c r="J148" s="122"/>
      <c r="K148" s="123"/>
      <c r="L148" s="122"/>
      <c r="M148" s="123"/>
      <c r="N148" s="122"/>
      <c r="O148" s="123"/>
    </row>
    <row r="149" spans="1:15" s="12" customFormat="1" ht="6" customHeight="1" x14ac:dyDescent="0.2">
      <c r="A149" s="16"/>
      <c r="B149" s="16"/>
      <c r="C149" s="16"/>
      <c r="D149" s="16"/>
      <c r="E149" s="16"/>
      <c r="F149" s="16"/>
      <c r="G149" s="16"/>
      <c r="H149" s="16"/>
      <c r="I149" s="16"/>
      <c r="J149" s="16"/>
      <c r="K149" s="16"/>
      <c r="L149" s="16"/>
      <c r="M149" s="16"/>
    </row>
    <row r="150" spans="1:15" s="12" customFormat="1" ht="128.25" customHeight="1" x14ac:dyDescent="0.2">
      <c r="A150" s="77" t="s">
        <v>422</v>
      </c>
      <c r="B150" s="77"/>
      <c r="C150" s="77"/>
      <c r="D150" s="77"/>
      <c r="E150" s="77"/>
      <c r="F150" s="77"/>
      <c r="G150" s="77"/>
      <c r="H150" s="77"/>
      <c r="I150" s="77"/>
      <c r="J150" s="77"/>
      <c r="K150" s="77"/>
      <c r="L150" s="77"/>
      <c r="M150" s="77"/>
      <c r="N150" s="78"/>
      <c r="O150" s="78"/>
    </row>
    <row r="151" spans="1:15" s="12" customFormat="1" ht="6" customHeight="1" x14ac:dyDescent="0.2">
      <c r="A151" s="77"/>
      <c r="B151" s="77"/>
      <c r="C151" s="77"/>
      <c r="D151" s="77"/>
      <c r="E151" s="77"/>
      <c r="F151" s="77"/>
      <c r="G151" s="77"/>
      <c r="H151" s="77"/>
      <c r="I151" s="77"/>
      <c r="J151" s="77"/>
      <c r="K151" s="77"/>
      <c r="L151" s="77"/>
      <c r="M151" s="77"/>
      <c r="N151" s="78"/>
      <c r="O151" s="78"/>
    </row>
    <row r="152" spans="1:15" s="12" customFormat="1" ht="28.5" customHeight="1" x14ac:dyDescent="0.2">
      <c r="A152" s="77" t="s">
        <v>389</v>
      </c>
      <c r="B152" s="77"/>
      <c r="C152" s="77"/>
      <c r="D152" s="77"/>
      <c r="E152" s="77"/>
      <c r="F152" s="77"/>
      <c r="G152" s="77"/>
      <c r="H152" s="77"/>
      <c r="I152" s="77"/>
      <c r="J152" s="77"/>
      <c r="K152" s="77"/>
      <c r="L152" s="77"/>
      <c r="M152" s="77"/>
      <c r="N152" s="78"/>
      <c r="O152" s="78"/>
    </row>
    <row r="153" spans="1:15" s="12" customFormat="1" ht="6" customHeight="1" x14ac:dyDescent="0.2">
      <c r="A153" s="77"/>
      <c r="B153" s="77"/>
      <c r="C153" s="77"/>
      <c r="D153" s="77"/>
      <c r="E153" s="77"/>
      <c r="F153" s="77"/>
      <c r="G153" s="77"/>
      <c r="H153" s="77"/>
      <c r="I153" s="77"/>
      <c r="J153" s="77"/>
      <c r="K153" s="77"/>
      <c r="L153" s="77"/>
      <c r="M153" s="77"/>
      <c r="N153" s="78"/>
      <c r="O153" s="78"/>
    </row>
    <row r="154" spans="1:15" s="12" customFormat="1" ht="68.25" customHeight="1" x14ac:dyDescent="0.2">
      <c r="A154" s="190" t="s">
        <v>390</v>
      </c>
      <c r="B154" s="190"/>
      <c r="C154" s="190"/>
      <c r="D154" s="190"/>
      <c r="E154" s="190"/>
      <c r="F154" s="190"/>
      <c r="G154" s="190"/>
      <c r="H154" s="190"/>
      <c r="I154" s="190"/>
      <c r="J154" s="190"/>
      <c r="K154" s="190"/>
      <c r="L154" s="190"/>
      <c r="M154" s="190"/>
      <c r="N154" s="191"/>
      <c r="O154" s="191"/>
    </row>
    <row r="155" spans="1:15" s="12" customFormat="1" ht="6" customHeight="1" x14ac:dyDescent="0.2">
      <c r="A155" s="77"/>
      <c r="B155" s="77"/>
      <c r="C155" s="77"/>
      <c r="D155" s="77"/>
      <c r="E155" s="77"/>
      <c r="F155" s="77"/>
      <c r="G155" s="77"/>
      <c r="H155" s="77"/>
      <c r="I155" s="77"/>
      <c r="J155" s="77"/>
      <c r="K155" s="77"/>
      <c r="L155" s="77"/>
      <c r="M155" s="77"/>
      <c r="N155" s="78"/>
      <c r="O155" s="78"/>
    </row>
    <row r="156" spans="1:15" s="12" customFormat="1" ht="121.5" customHeight="1" x14ac:dyDescent="0.2">
      <c r="A156" s="77" t="s">
        <v>405</v>
      </c>
      <c r="B156" s="77"/>
      <c r="C156" s="77"/>
      <c r="D156" s="77"/>
      <c r="E156" s="77"/>
      <c r="F156" s="77"/>
      <c r="G156" s="77"/>
      <c r="H156" s="77"/>
      <c r="I156" s="77"/>
      <c r="J156" s="77"/>
      <c r="K156" s="77"/>
      <c r="L156" s="77"/>
      <c r="M156" s="77"/>
      <c r="N156" s="78"/>
      <c r="O156" s="78"/>
    </row>
    <row r="157" spans="1:15" s="12" customFormat="1" ht="6" customHeight="1" x14ac:dyDescent="0.2">
      <c r="A157" s="16"/>
      <c r="B157" s="16"/>
      <c r="C157" s="16"/>
      <c r="D157" s="16"/>
      <c r="E157" s="16"/>
      <c r="F157" s="16"/>
      <c r="G157" s="16"/>
      <c r="H157" s="16"/>
      <c r="I157" s="16"/>
      <c r="J157" s="16"/>
      <c r="K157" s="16"/>
      <c r="L157" s="16"/>
      <c r="M157" s="16"/>
    </row>
    <row r="158" spans="1:15" s="12" customFormat="1" ht="6" customHeight="1" x14ac:dyDescent="0.2">
      <c r="A158" s="16"/>
      <c r="B158" s="16"/>
      <c r="C158" s="16"/>
      <c r="D158" s="16"/>
      <c r="E158" s="16"/>
      <c r="F158" s="16"/>
      <c r="G158" s="16"/>
      <c r="H158" s="16"/>
      <c r="I158" s="16"/>
      <c r="J158" s="16"/>
      <c r="K158" s="16"/>
      <c r="L158" s="16"/>
      <c r="M158" s="16"/>
    </row>
    <row r="159" spans="1:15" s="12" customFormat="1" x14ac:dyDescent="0.2">
      <c r="A159" s="15" t="s">
        <v>122</v>
      </c>
      <c r="B159" s="15"/>
      <c r="C159" s="15"/>
      <c r="D159" s="15"/>
      <c r="E159" s="15"/>
      <c r="F159" s="15"/>
      <c r="G159" s="15"/>
      <c r="H159" s="15"/>
      <c r="I159" s="15"/>
      <c r="J159" s="15"/>
      <c r="K159" s="15"/>
      <c r="L159" s="15"/>
      <c r="M159" s="15"/>
    </row>
    <row r="160" spans="1:15" s="12" customFormat="1" ht="6" customHeight="1" x14ac:dyDescent="0.2">
      <c r="A160" s="13"/>
      <c r="B160" s="13"/>
      <c r="C160" s="13"/>
      <c r="D160" s="13"/>
      <c r="E160" s="13"/>
      <c r="F160" s="13"/>
      <c r="G160" s="13"/>
      <c r="H160" s="13"/>
      <c r="I160" s="13"/>
      <c r="J160" s="13"/>
      <c r="K160" s="13"/>
      <c r="L160" s="13"/>
      <c r="M160" s="13"/>
    </row>
    <row r="161" spans="1:15" s="12" customFormat="1" x14ac:dyDescent="0.2">
      <c r="A161" s="13" t="s">
        <v>123</v>
      </c>
      <c r="B161" s="13"/>
      <c r="C161" s="13"/>
      <c r="D161" s="13"/>
      <c r="E161" s="13"/>
      <c r="F161" s="13"/>
      <c r="G161" s="13"/>
      <c r="H161" s="13"/>
      <c r="I161" s="13"/>
      <c r="J161" s="13"/>
      <c r="K161" s="13"/>
      <c r="L161" s="13"/>
      <c r="M161" s="13"/>
    </row>
    <row r="162" spans="1:15" s="12" customFormat="1" ht="15" x14ac:dyDescent="0.2">
      <c r="A162" s="16" t="s">
        <v>124</v>
      </c>
      <c r="B162" s="16"/>
      <c r="C162" s="16"/>
      <c r="D162" s="16"/>
      <c r="E162" s="16"/>
      <c r="F162" s="16"/>
      <c r="G162" s="16"/>
      <c r="H162" s="16"/>
      <c r="I162" s="16"/>
      <c r="J162" s="16"/>
      <c r="K162" s="16"/>
      <c r="L162" s="16"/>
      <c r="M162" s="16"/>
    </row>
    <row r="163" spans="1:15" s="12" customFormat="1" ht="6" customHeight="1" x14ac:dyDescent="0.2">
      <c r="A163" s="16" t="s">
        <v>125</v>
      </c>
      <c r="B163" s="16"/>
      <c r="C163" s="16"/>
      <c r="D163" s="16"/>
      <c r="E163" s="16"/>
      <c r="F163" s="16"/>
      <c r="G163" s="16"/>
      <c r="H163" s="16"/>
      <c r="I163" s="16"/>
      <c r="J163" s="16"/>
      <c r="K163" s="16"/>
      <c r="L163" s="16"/>
      <c r="M163" s="16"/>
    </row>
    <row r="164" spans="1:15" s="12" customFormat="1" x14ac:dyDescent="0.2">
      <c r="A164" s="13" t="s">
        <v>51</v>
      </c>
      <c r="B164" s="13"/>
      <c r="C164" s="13"/>
      <c r="D164" s="13"/>
      <c r="E164" s="13"/>
      <c r="F164" s="13"/>
      <c r="G164" s="13"/>
      <c r="H164" s="13"/>
      <c r="I164" s="13"/>
      <c r="J164" s="13"/>
      <c r="K164" s="13"/>
      <c r="L164" s="13"/>
      <c r="M164" s="13"/>
    </row>
    <row r="165" spans="1:15" s="12" customFormat="1" ht="39" customHeight="1" x14ac:dyDescent="0.2">
      <c r="A165" s="89" t="s">
        <v>429</v>
      </c>
      <c r="B165" s="89"/>
      <c r="C165" s="89"/>
      <c r="D165" s="89"/>
      <c r="E165" s="89"/>
      <c r="F165" s="89"/>
      <c r="G165" s="89"/>
      <c r="H165" s="89"/>
      <c r="I165" s="89"/>
      <c r="J165" s="89"/>
      <c r="K165" s="89"/>
      <c r="L165" s="89"/>
      <c r="M165" s="89"/>
      <c r="N165" s="90"/>
      <c r="O165" s="90"/>
    </row>
    <row r="166" spans="1:15" s="12" customFormat="1" ht="6" customHeight="1" x14ac:dyDescent="0.2">
      <c r="B166" s="16"/>
      <c r="C166" s="16"/>
      <c r="D166" s="16"/>
      <c r="E166" s="16"/>
      <c r="F166" s="16"/>
      <c r="G166" s="16"/>
      <c r="H166" s="16"/>
      <c r="I166" s="16"/>
      <c r="J166" s="16"/>
      <c r="K166" s="16"/>
      <c r="L166" s="16"/>
      <c r="M166" s="16"/>
    </row>
    <row r="167" spans="1:15" s="12" customFormat="1" ht="18" customHeight="1" x14ac:dyDescent="0.2">
      <c r="B167" s="127" t="s">
        <v>5</v>
      </c>
      <c r="C167" s="127"/>
      <c r="D167" s="127"/>
      <c r="E167" s="127"/>
      <c r="F167" s="127"/>
      <c r="G167" s="127"/>
      <c r="H167" s="127"/>
      <c r="I167" s="127"/>
      <c r="J167" s="127" t="s">
        <v>6</v>
      </c>
      <c r="K167" s="127"/>
      <c r="L167" s="127" t="s">
        <v>126</v>
      </c>
      <c r="M167" s="127"/>
    </row>
    <row r="168" spans="1:15" s="12" customFormat="1" ht="18" customHeight="1" x14ac:dyDescent="0.2">
      <c r="B168" s="93" t="s">
        <v>320</v>
      </c>
      <c r="C168" s="93"/>
      <c r="D168" s="93"/>
      <c r="E168" s="93"/>
      <c r="F168" s="93"/>
      <c r="G168" s="93"/>
      <c r="H168" s="93"/>
      <c r="I168" s="93"/>
      <c r="J168" s="94"/>
      <c r="K168" s="94"/>
      <c r="L168" s="94">
        <v>854186642.22000003</v>
      </c>
      <c r="M168" s="94"/>
    </row>
    <row r="169" spans="1:15" s="12" customFormat="1" ht="18" customHeight="1" x14ac:dyDescent="0.2">
      <c r="B169" s="93" t="s">
        <v>350</v>
      </c>
      <c r="C169" s="93"/>
      <c r="D169" s="93"/>
      <c r="E169" s="93"/>
      <c r="F169" s="93"/>
      <c r="G169" s="93"/>
      <c r="H169" s="93"/>
      <c r="I169" s="93"/>
      <c r="J169" s="94">
        <v>-296532069.97000003</v>
      </c>
      <c r="K169" s="94"/>
      <c r="L169" s="94">
        <f>+L168+J169</f>
        <v>557654572.25</v>
      </c>
      <c r="M169" s="94"/>
    </row>
    <row r="170" spans="1:15" s="12" customFormat="1" ht="24" hidden="1" customHeight="1" x14ac:dyDescent="0.2">
      <c r="B170" s="93" t="s">
        <v>338</v>
      </c>
      <c r="C170" s="93"/>
      <c r="D170" s="93"/>
      <c r="E170" s="93"/>
      <c r="F170" s="93"/>
      <c r="G170" s="93"/>
      <c r="H170" s="93"/>
      <c r="I170" s="93"/>
      <c r="J170" s="94">
        <v>0</v>
      </c>
      <c r="K170" s="94"/>
      <c r="L170" s="94">
        <f>+L169+J170</f>
        <v>557654572.25</v>
      </c>
      <c r="M170" s="94"/>
    </row>
    <row r="171" spans="1:15" s="12" customFormat="1" ht="24" hidden="1" customHeight="1" x14ac:dyDescent="0.2">
      <c r="B171" s="93" t="s">
        <v>351</v>
      </c>
      <c r="C171" s="93"/>
      <c r="D171" s="93"/>
      <c r="E171" s="93"/>
      <c r="F171" s="93"/>
      <c r="G171" s="93"/>
      <c r="H171" s="93"/>
      <c r="I171" s="93"/>
      <c r="J171" s="94">
        <v>0</v>
      </c>
      <c r="K171" s="94"/>
      <c r="L171" s="94">
        <f>+L170+J171</f>
        <v>557654572.25</v>
      </c>
      <c r="M171" s="94"/>
    </row>
    <row r="172" spans="1:15" s="12" customFormat="1" ht="18" customHeight="1" x14ac:dyDescent="0.2">
      <c r="B172" s="93" t="s">
        <v>352</v>
      </c>
      <c r="C172" s="93"/>
      <c r="D172" s="93"/>
      <c r="E172" s="93"/>
      <c r="F172" s="93"/>
      <c r="G172" s="93"/>
      <c r="H172" s="93"/>
      <c r="I172" s="93"/>
      <c r="J172" s="94">
        <f>7643278.27</f>
        <v>7643278.2699999996</v>
      </c>
      <c r="K172" s="94"/>
      <c r="L172" s="94">
        <f>+L171+J172</f>
        <v>565297850.51999998</v>
      </c>
      <c r="M172" s="94"/>
    </row>
    <row r="173" spans="1:15" s="12" customFormat="1" ht="18" customHeight="1" x14ac:dyDescent="0.2">
      <c r="B173" s="93" t="s">
        <v>430</v>
      </c>
      <c r="C173" s="93"/>
      <c r="D173" s="93"/>
      <c r="E173" s="93"/>
      <c r="F173" s="93"/>
      <c r="G173" s="93"/>
      <c r="H173" s="93"/>
      <c r="I173" s="93"/>
      <c r="J173" s="94">
        <v>-151627797.12</v>
      </c>
      <c r="K173" s="94"/>
      <c r="L173" s="94">
        <f>+L172+J173</f>
        <v>413670053.39999998</v>
      </c>
      <c r="M173" s="94"/>
    </row>
    <row r="174" spans="1:15" s="12" customFormat="1" ht="18" customHeight="1" x14ac:dyDescent="0.2">
      <c r="B174" s="146" t="s">
        <v>406</v>
      </c>
      <c r="C174" s="146"/>
      <c r="D174" s="146"/>
      <c r="E174" s="146"/>
      <c r="F174" s="146"/>
      <c r="G174" s="146"/>
      <c r="H174" s="146"/>
      <c r="I174" s="146"/>
      <c r="J174" s="147">
        <f>SUM(J169:K173)</f>
        <v>-440516588.82000005</v>
      </c>
      <c r="K174" s="147"/>
      <c r="L174" s="147">
        <f>+L168+J174</f>
        <v>413670053.39999998</v>
      </c>
      <c r="M174" s="147"/>
    </row>
    <row r="175" spans="1:15" s="12" customFormat="1" ht="6" customHeight="1" x14ac:dyDescent="0.2">
      <c r="B175" s="16"/>
      <c r="C175" s="16"/>
      <c r="D175" s="16"/>
      <c r="E175" s="16"/>
      <c r="F175" s="16"/>
      <c r="G175" s="16"/>
      <c r="H175" s="16"/>
      <c r="I175" s="16"/>
      <c r="J175" s="16"/>
      <c r="K175" s="16"/>
      <c r="L175" s="16"/>
      <c r="M175" s="16"/>
    </row>
    <row r="176" spans="1:15" s="12" customFormat="1" ht="6" customHeight="1" x14ac:dyDescent="0.2">
      <c r="A176" s="16"/>
      <c r="B176" s="16"/>
      <c r="C176" s="16"/>
      <c r="D176" s="16"/>
      <c r="E176" s="16"/>
      <c r="F176" s="16"/>
      <c r="G176" s="16"/>
      <c r="H176" s="16"/>
      <c r="I176" s="16"/>
      <c r="J176" s="16"/>
      <c r="K176" s="16"/>
      <c r="L176" s="16"/>
      <c r="M176" s="16"/>
    </row>
    <row r="177" spans="1:15" s="12" customFormat="1" ht="24" customHeight="1" x14ac:dyDescent="0.2">
      <c r="B177" s="98" t="s">
        <v>5</v>
      </c>
      <c r="C177" s="99"/>
      <c r="D177" s="99"/>
      <c r="E177" s="100"/>
      <c r="F177" s="127" t="s">
        <v>6</v>
      </c>
      <c r="G177" s="127"/>
      <c r="H177" s="98" t="s">
        <v>127</v>
      </c>
      <c r="I177" s="99"/>
      <c r="J177" s="100"/>
      <c r="K177" s="16"/>
      <c r="L177" s="16"/>
      <c r="M177" s="16"/>
    </row>
    <row r="178" spans="1:15" s="12" customFormat="1" ht="29.25" customHeight="1" x14ac:dyDescent="0.2">
      <c r="B178" s="104" t="s">
        <v>431</v>
      </c>
      <c r="C178" s="105"/>
      <c r="D178" s="105"/>
      <c r="E178" s="106"/>
      <c r="F178" s="94">
        <v>-440516588.81999999</v>
      </c>
      <c r="G178" s="94"/>
      <c r="H178" s="104" t="s">
        <v>128</v>
      </c>
      <c r="I178" s="105"/>
      <c r="J178" s="106"/>
      <c r="K178" s="16"/>
      <c r="L178" s="16"/>
      <c r="M178" s="16"/>
    </row>
    <row r="179" spans="1:15" s="12" customFormat="1" ht="6" customHeight="1" x14ac:dyDescent="0.2">
      <c r="A179" s="13"/>
      <c r="B179" s="13"/>
      <c r="C179" s="13"/>
      <c r="D179" s="13"/>
      <c r="E179" s="13"/>
      <c r="F179" s="13"/>
      <c r="G179" s="13"/>
      <c r="H179" s="13"/>
      <c r="I179" s="13"/>
      <c r="J179" s="13"/>
      <c r="K179" s="16"/>
      <c r="L179" s="16"/>
      <c r="M179" s="16"/>
    </row>
    <row r="180" spans="1:15" s="12" customFormat="1" x14ac:dyDescent="0.2">
      <c r="A180" s="13" t="s">
        <v>57</v>
      </c>
      <c r="B180" s="13"/>
      <c r="C180" s="13"/>
      <c r="D180" s="13"/>
      <c r="E180" s="13"/>
      <c r="F180" s="13"/>
      <c r="G180" s="13"/>
      <c r="H180" s="13"/>
      <c r="I180" s="13"/>
      <c r="J180" s="13"/>
      <c r="K180" s="13"/>
      <c r="L180" s="13"/>
      <c r="M180" s="13"/>
    </row>
    <row r="181" spans="1:15" s="12" customFormat="1" ht="30" customHeight="1" x14ac:dyDescent="0.2">
      <c r="A181" s="107" t="s">
        <v>407</v>
      </c>
      <c r="B181" s="107"/>
      <c r="C181" s="107"/>
      <c r="D181" s="107"/>
      <c r="E181" s="107"/>
      <c r="F181" s="107"/>
      <c r="G181" s="107"/>
      <c r="H181" s="107"/>
      <c r="I181" s="107"/>
      <c r="J181" s="107"/>
      <c r="K181" s="107"/>
      <c r="L181" s="107"/>
      <c r="M181" s="107"/>
      <c r="N181" s="108"/>
      <c r="O181" s="108"/>
    </row>
    <row r="182" spans="1:15" s="12" customFormat="1" ht="6" customHeight="1" x14ac:dyDescent="0.2">
      <c r="A182" s="20"/>
      <c r="B182" s="20"/>
      <c r="C182" s="20"/>
      <c r="D182" s="20"/>
      <c r="E182" s="20"/>
      <c r="F182" s="20"/>
      <c r="G182" s="20"/>
      <c r="H182" s="20"/>
      <c r="I182" s="20"/>
      <c r="J182" s="20"/>
      <c r="K182" s="20"/>
      <c r="L182" s="20"/>
      <c r="M182" s="20"/>
    </row>
    <row r="183" spans="1:15" s="12" customFormat="1" x14ac:dyDescent="0.2">
      <c r="A183" s="15" t="s">
        <v>303</v>
      </c>
      <c r="B183" s="15"/>
      <c r="C183" s="15"/>
      <c r="D183" s="15"/>
      <c r="E183" s="15"/>
      <c r="F183" s="15"/>
      <c r="G183" s="15"/>
      <c r="H183" s="15"/>
      <c r="I183" s="15"/>
      <c r="J183" s="15"/>
      <c r="K183" s="15"/>
      <c r="L183" s="15"/>
      <c r="M183" s="15"/>
    </row>
    <row r="184" spans="1:15" s="12" customFormat="1" ht="6" customHeight="1" x14ac:dyDescent="0.2">
      <c r="A184" s="13"/>
      <c r="B184" s="13"/>
      <c r="C184" s="13"/>
      <c r="D184" s="13"/>
      <c r="E184" s="13"/>
      <c r="F184" s="13"/>
      <c r="G184" s="13"/>
      <c r="H184" s="13"/>
      <c r="I184" s="13"/>
      <c r="J184" s="13"/>
      <c r="K184" s="13"/>
      <c r="L184" s="13"/>
      <c r="M184" s="13"/>
    </row>
    <row r="185" spans="1:15" s="12" customFormat="1" x14ac:dyDescent="0.2">
      <c r="A185" s="13" t="s">
        <v>130</v>
      </c>
      <c r="B185" s="13"/>
      <c r="C185" s="13"/>
      <c r="D185" s="13"/>
      <c r="E185" s="13"/>
      <c r="F185" s="13"/>
      <c r="G185" s="13"/>
      <c r="H185" s="13"/>
      <c r="I185" s="13"/>
      <c r="J185" s="13"/>
      <c r="K185" s="13"/>
      <c r="L185" s="13"/>
      <c r="M185" s="13"/>
    </row>
    <row r="186" spans="1:15" s="12" customFormat="1" x14ac:dyDescent="0.2">
      <c r="A186" s="13" t="s">
        <v>3</v>
      </c>
      <c r="B186" s="13"/>
      <c r="C186" s="13"/>
      <c r="D186" s="13"/>
      <c r="E186" s="13"/>
      <c r="F186" s="13"/>
      <c r="G186" s="13"/>
      <c r="H186" s="13"/>
      <c r="I186" s="13"/>
      <c r="J186" s="13"/>
      <c r="K186" s="13"/>
      <c r="L186" s="13"/>
      <c r="M186" s="13"/>
    </row>
    <row r="187" spans="1:15" s="12" customFormat="1" ht="35.25" customHeight="1" x14ac:dyDescent="0.2">
      <c r="A187" s="161" t="s">
        <v>409</v>
      </c>
      <c r="B187" s="161"/>
      <c r="C187" s="161"/>
      <c r="D187" s="161"/>
      <c r="E187" s="161"/>
      <c r="F187" s="161"/>
      <c r="G187" s="161"/>
      <c r="H187" s="161"/>
      <c r="I187" s="161"/>
      <c r="J187" s="161"/>
      <c r="K187" s="161"/>
      <c r="L187" s="161"/>
      <c r="M187" s="161"/>
      <c r="N187" s="162"/>
      <c r="O187" s="162"/>
    </row>
    <row r="188" spans="1:15" s="12" customFormat="1" ht="6" customHeight="1" x14ac:dyDescent="0.2">
      <c r="A188" s="16"/>
      <c r="B188" s="16"/>
      <c r="C188" s="16"/>
      <c r="D188" s="16"/>
      <c r="E188" s="16"/>
      <c r="F188" s="16"/>
      <c r="G188" s="16"/>
      <c r="H188" s="16"/>
      <c r="I188" s="16"/>
      <c r="J188" s="16"/>
      <c r="K188" s="16"/>
      <c r="L188" s="16"/>
      <c r="M188" s="16"/>
    </row>
    <row r="189" spans="1:15" s="12" customFormat="1" ht="24" customHeight="1" x14ac:dyDescent="0.2">
      <c r="B189" s="127" t="s">
        <v>131</v>
      </c>
      <c r="C189" s="127"/>
      <c r="D189" s="127"/>
      <c r="E189" s="127"/>
      <c r="F189" s="127"/>
      <c r="G189" s="127" t="s">
        <v>132</v>
      </c>
      <c r="H189" s="127"/>
      <c r="I189" s="127" t="s">
        <v>133</v>
      </c>
      <c r="J189" s="127"/>
    </row>
    <row r="190" spans="1:15" s="12" customFormat="1" ht="18" customHeight="1" x14ac:dyDescent="0.2">
      <c r="B190" s="93" t="s">
        <v>134</v>
      </c>
      <c r="C190" s="93"/>
      <c r="D190" s="93"/>
      <c r="E190" s="93"/>
      <c r="F190" s="93"/>
      <c r="G190" s="94">
        <v>2311999054.0599999</v>
      </c>
      <c r="H190" s="94"/>
      <c r="I190" s="95" t="s">
        <v>135</v>
      </c>
      <c r="J190" s="95"/>
      <c r="L190" s="73"/>
      <c r="M190" s="73"/>
      <c r="N190" s="73"/>
    </row>
    <row r="191" spans="1:15" s="12" customFormat="1" ht="29.25" customHeight="1" x14ac:dyDescent="0.2">
      <c r="B191" s="93" t="s">
        <v>354</v>
      </c>
      <c r="C191" s="93"/>
      <c r="D191" s="93"/>
      <c r="E191" s="93"/>
      <c r="F191" s="93"/>
      <c r="G191" s="94">
        <v>272400</v>
      </c>
      <c r="H191" s="94"/>
      <c r="I191" s="95" t="s">
        <v>135</v>
      </c>
      <c r="J191" s="95"/>
      <c r="L191" s="73"/>
      <c r="M191" s="73"/>
      <c r="N191" s="73"/>
    </row>
    <row r="192" spans="1:15" s="12" customFormat="1" ht="24" customHeight="1" x14ac:dyDescent="0.2">
      <c r="B192" s="93" t="s">
        <v>353</v>
      </c>
      <c r="C192" s="93"/>
      <c r="D192" s="93"/>
      <c r="E192" s="93"/>
      <c r="F192" s="93"/>
      <c r="G192" s="94">
        <v>38425</v>
      </c>
      <c r="H192" s="94"/>
      <c r="I192" s="95" t="s">
        <v>135</v>
      </c>
      <c r="J192" s="95"/>
      <c r="L192" s="73"/>
      <c r="M192" s="73"/>
      <c r="N192" s="73"/>
    </row>
    <row r="193" spans="1:15" s="12" customFormat="1" ht="18" customHeight="1" x14ac:dyDescent="0.2">
      <c r="B193" s="93" t="s">
        <v>408</v>
      </c>
      <c r="C193" s="93"/>
      <c r="D193" s="93"/>
      <c r="E193" s="93"/>
      <c r="F193" s="93"/>
      <c r="G193" s="94">
        <v>427914.77</v>
      </c>
      <c r="H193" s="94"/>
      <c r="I193" s="95" t="s">
        <v>135</v>
      </c>
      <c r="J193" s="95"/>
      <c r="L193" s="73"/>
      <c r="M193" s="73"/>
      <c r="N193" s="73"/>
    </row>
    <row r="194" spans="1:15" s="12" customFormat="1" ht="42.75" customHeight="1" x14ac:dyDescent="0.2">
      <c r="B194" s="93" t="s">
        <v>136</v>
      </c>
      <c r="C194" s="93"/>
      <c r="D194" s="93"/>
      <c r="E194" s="93"/>
      <c r="F194" s="93"/>
      <c r="G194" s="94">
        <v>2991946.52</v>
      </c>
      <c r="H194" s="94"/>
      <c r="I194" s="95" t="s">
        <v>135</v>
      </c>
      <c r="J194" s="95"/>
      <c r="L194" s="73"/>
      <c r="M194" s="73"/>
      <c r="N194" s="74"/>
    </row>
    <row r="195" spans="1:15" s="12" customFormat="1" ht="24" customHeight="1" x14ac:dyDescent="0.2">
      <c r="B195" s="146" t="s">
        <v>88</v>
      </c>
      <c r="C195" s="146"/>
      <c r="D195" s="146"/>
      <c r="E195" s="146"/>
      <c r="F195" s="146"/>
      <c r="G195" s="147">
        <f>SUM(G190:H194)</f>
        <v>2315729740.3499999</v>
      </c>
      <c r="H195" s="147"/>
      <c r="I195" s="146" t="s">
        <v>135</v>
      </c>
      <c r="J195" s="146"/>
    </row>
    <row r="196" spans="1:15" s="12" customFormat="1" ht="6" customHeight="1" x14ac:dyDescent="0.2">
      <c r="A196" s="13"/>
      <c r="B196" s="13"/>
      <c r="C196" s="13"/>
      <c r="D196" s="13"/>
      <c r="E196" s="13"/>
      <c r="F196" s="13"/>
      <c r="G196" s="13"/>
      <c r="H196" s="13"/>
      <c r="I196" s="13"/>
      <c r="J196" s="13"/>
      <c r="K196" s="13"/>
      <c r="L196" s="13"/>
      <c r="M196" s="13"/>
    </row>
    <row r="197" spans="1:15" s="12" customFormat="1" ht="47.25" customHeight="1" x14ac:dyDescent="0.2">
      <c r="A197" s="129" t="s">
        <v>361</v>
      </c>
      <c r="B197" s="129"/>
      <c r="C197" s="129"/>
      <c r="D197" s="129"/>
      <c r="E197" s="129"/>
      <c r="F197" s="129"/>
      <c r="G197" s="129"/>
      <c r="H197" s="129"/>
      <c r="I197" s="129"/>
      <c r="J197" s="129"/>
      <c r="K197" s="129"/>
      <c r="L197" s="129"/>
      <c r="M197" s="129"/>
      <c r="N197" s="130"/>
      <c r="O197" s="130"/>
    </row>
    <row r="198" spans="1:15" s="12" customFormat="1" ht="33.75" customHeight="1" x14ac:dyDescent="0.2">
      <c r="A198" s="129" t="s">
        <v>357</v>
      </c>
      <c r="B198" s="129"/>
      <c r="C198" s="129"/>
      <c r="D198" s="129"/>
      <c r="E198" s="129"/>
      <c r="F198" s="129"/>
      <c r="G198" s="129"/>
      <c r="H198" s="129"/>
      <c r="I198" s="129"/>
      <c r="J198" s="129"/>
      <c r="K198" s="129"/>
      <c r="L198" s="129"/>
      <c r="M198" s="129"/>
      <c r="N198" s="130"/>
      <c r="O198" s="130"/>
    </row>
    <row r="199" spans="1:15" s="12" customFormat="1" ht="33.75" customHeight="1" x14ac:dyDescent="0.2">
      <c r="A199" s="129" t="s">
        <v>411</v>
      </c>
      <c r="B199" s="129"/>
      <c r="C199" s="129"/>
      <c r="D199" s="129"/>
      <c r="E199" s="129"/>
      <c r="F199" s="129"/>
      <c r="G199" s="129"/>
      <c r="H199" s="129"/>
      <c r="I199" s="129"/>
      <c r="J199" s="129"/>
      <c r="K199" s="129"/>
      <c r="L199" s="129"/>
      <c r="M199" s="129"/>
      <c r="N199" s="130"/>
      <c r="O199" s="130"/>
    </row>
    <row r="200" spans="1:15" s="12" customFormat="1" ht="6" customHeight="1" x14ac:dyDescent="0.2">
      <c r="A200" s="71"/>
      <c r="B200" s="71"/>
      <c r="C200" s="71"/>
      <c r="D200" s="71"/>
      <c r="E200" s="71"/>
      <c r="F200" s="71"/>
      <c r="G200" s="71"/>
      <c r="H200" s="71"/>
      <c r="I200" s="71"/>
      <c r="J200" s="71"/>
      <c r="K200" s="71"/>
      <c r="L200" s="71"/>
      <c r="M200" s="71"/>
      <c r="N200" s="72"/>
      <c r="O200" s="72"/>
    </row>
    <row r="201" spans="1:15" s="12" customFormat="1" x14ac:dyDescent="0.2">
      <c r="A201" s="13" t="s">
        <v>304</v>
      </c>
      <c r="B201" s="13"/>
      <c r="C201" s="13"/>
      <c r="D201" s="13"/>
      <c r="E201" s="13"/>
      <c r="F201" s="13"/>
      <c r="G201" s="13"/>
      <c r="H201" s="13"/>
      <c r="I201" s="13"/>
      <c r="J201" s="13"/>
      <c r="K201" s="13"/>
      <c r="L201" s="13"/>
      <c r="M201" s="13"/>
    </row>
    <row r="202" spans="1:15" s="12" customFormat="1" ht="15" x14ac:dyDescent="0.2">
      <c r="A202" s="129" t="s">
        <v>410</v>
      </c>
      <c r="B202" s="129"/>
      <c r="C202" s="129"/>
      <c r="D202" s="129"/>
      <c r="E202" s="129"/>
      <c r="F202" s="129"/>
      <c r="G202" s="129"/>
      <c r="H202" s="129"/>
      <c r="I202" s="129"/>
      <c r="J202" s="129"/>
      <c r="K202" s="129"/>
      <c r="L202" s="129"/>
      <c r="M202" s="129"/>
      <c r="N202" s="130"/>
      <c r="O202" s="130"/>
    </row>
    <row r="203" spans="1:15" s="12" customFormat="1" ht="6" customHeight="1" x14ac:dyDescent="0.2">
      <c r="B203" s="16"/>
      <c r="C203" s="16"/>
      <c r="D203" s="16"/>
      <c r="E203" s="16"/>
      <c r="F203" s="16"/>
      <c r="G203" s="16"/>
      <c r="H203" s="16"/>
      <c r="I203" s="16"/>
      <c r="J203" s="16"/>
      <c r="K203" s="16"/>
      <c r="L203" s="16"/>
      <c r="M203" s="16"/>
    </row>
    <row r="204" spans="1:15" s="12" customFormat="1" ht="18" customHeight="1" x14ac:dyDescent="0.2">
      <c r="B204" s="127" t="s">
        <v>131</v>
      </c>
      <c r="C204" s="127"/>
      <c r="D204" s="127"/>
      <c r="E204" s="127"/>
      <c r="F204" s="127"/>
      <c r="G204" s="98" t="s">
        <v>132</v>
      </c>
      <c r="H204" s="100"/>
      <c r="I204" s="98" t="s">
        <v>133</v>
      </c>
      <c r="J204" s="100"/>
      <c r="M204" s="16"/>
    </row>
    <row r="205" spans="1:15" s="12" customFormat="1" ht="18" customHeight="1" x14ac:dyDescent="0.2">
      <c r="B205" s="93" t="s">
        <v>129</v>
      </c>
      <c r="C205" s="93"/>
      <c r="D205" s="93"/>
      <c r="E205" s="93"/>
      <c r="F205" s="93"/>
      <c r="G205" s="91">
        <v>1946586.02</v>
      </c>
      <c r="H205" s="92"/>
      <c r="I205" s="84" t="s">
        <v>135</v>
      </c>
      <c r="J205" s="85"/>
      <c r="M205" s="16"/>
    </row>
    <row r="206" spans="1:15" s="12" customFormat="1" ht="18" customHeight="1" x14ac:dyDescent="0.2">
      <c r="B206" s="93" t="s">
        <v>339</v>
      </c>
      <c r="C206" s="93"/>
      <c r="D206" s="93"/>
      <c r="E206" s="93"/>
      <c r="F206" s="93"/>
      <c r="G206" s="91">
        <v>100000</v>
      </c>
      <c r="H206" s="92"/>
      <c r="I206" s="84" t="s">
        <v>135</v>
      </c>
      <c r="J206" s="85"/>
      <c r="M206" s="16"/>
    </row>
    <row r="207" spans="1:15" s="12" customFormat="1" ht="24" customHeight="1" x14ac:dyDescent="0.2">
      <c r="B207" s="93" t="s">
        <v>356</v>
      </c>
      <c r="C207" s="93"/>
      <c r="D207" s="93"/>
      <c r="E207" s="93"/>
      <c r="F207" s="93"/>
      <c r="G207" s="91">
        <v>4051189</v>
      </c>
      <c r="H207" s="92"/>
      <c r="I207" s="84" t="s">
        <v>135</v>
      </c>
      <c r="J207" s="85"/>
      <c r="M207" s="16"/>
    </row>
    <row r="208" spans="1:15" s="12" customFormat="1" ht="18" customHeight="1" x14ac:dyDescent="0.2">
      <c r="B208" s="146" t="s">
        <v>88</v>
      </c>
      <c r="C208" s="146"/>
      <c r="D208" s="146"/>
      <c r="E208" s="146"/>
      <c r="F208" s="146"/>
      <c r="G208" s="96">
        <f>SUM(G205:H207)</f>
        <v>6097775.0199999996</v>
      </c>
      <c r="H208" s="97"/>
      <c r="I208" s="148"/>
      <c r="J208" s="149"/>
      <c r="M208" s="16"/>
    </row>
    <row r="209" spans="1:15" s="12" customFormat="1" ht="6" customHeight="1" x14ac:dyDescent="0.2">
      <c r="B209" s="16"/>
      <c r="C209" s="16"/>
      <c r="D209" s="16"/>
      <c r="E209" s="16"/>
      <c r="F209" s="16"/>
      <c r="G209" s="16"/>
      <c r="H209" s="16"/>
      <c r="I209" s="16"/>
      <c r="J209" s="16"/>
      <c r="K209" s="16"/>
      <c r="L209" s="16"/>
      <c r="M209" s="16"/>
    </row>
    <row r="210" spans="1:15" s="12" customFormat="1" ht="21" customHeight="1" x14ac:dyDescent="0.2">
      <c r="A210" s="129" t="s">
        <v>423</v>
      </c>
      <c r="B210" s="129"/>
      <c r="C210" s="129"/>
      <c r="D210" s="129"/>
      <c r="E210" s="129"/>
      <c r="F210" s="129"/>
      <c r="G210" s="129"/>
      <c r="H210" s="129"/>
      <c r="I210" s="129"/>
      <c r="J210" s="129"/>
      <c r="K210" s="129"/>
      <c r="L210" s="129"/>
      <c r="M210" s="129"/>
      <c r="N210" s="130"/>
      <c r="O210" s="130"/>
    </row>
    <row r="211" spans="1:15" s="12" customFormat="1" ht="33.75" customHeight="1" x14ac:dyDescent="0.2">
      <c r="A211" s="129" t="s">
        <v>355</v>
      </c>
      <c r="B211" s="129"/>
      <c r="C211" s="129"/>
      <c r="D211" s="129"/>
      <c r="E211" s="129"/>
      <c r="F211" s="129"/>
      <c r="G211" s="129"/>
      <c r="H211" s="129"/>
      <c r="I211" s="129"/>
      <c r="J211" s="129"/>
      <c r="K211" s="129"/>
      <c r="L211" s="129"/>
      <c r="M211" s="129"/>
      <c r="N211" s="130"/>
      <c r="O211" s="130"/>
    </row>
    <row r="212" spans="1:15" s="12" customFormat="1" ht="33.75" customHeight="1" x14ac:dyDescent="0.2">
      <c r="A212" s="129" t="s">
        <v>412</v>
      </c>
      <c r="B212" s="129"/>
      <c r="C212" s="129"/>
      <c r="D212" s="129"/>
      <c r="E212" s="129"/>
      <c r="F212" s="129"/>
      <c r="G212" s="129"/>
      <c r="H212" s="129"/>
      <c r="I212" s="129"/>
      <c r="J212" s="129"/>
      <c r="K212" s="129"/>
      <c r="L212" s="129"/>
      <c r="M212" s="129"/>
      <c r="N212" s="130"/>
      <c r="O212" s="130"/>
    </row>
    <row r="213" spans="1:15" s="12" customFormat="1" ht="6.75" customHeight="1" x14ac:dyDescent="0.2">
      <c r="A213" s="64"/>
      <c r="B213" s="64"/>
      <c r="C213" s="64"/>
      <c r="D213" s="64"/>
      <c r="E213" s="64"/>
      <c r="F213" s="64"/>
      <c r="G213" s="64"/>
      <c r="H213" s="64"/>
      <c r="I213" s="64"/>
      <c r="J213" s="64"/>
      <c r="K213" s="64"/>
      <c r="L213" s="64"/>
      <c r="M213" s="64"/>
      <c r="N213" s="65"/>
      <c r="O213" s="65"/>
    </row>
    <row r="214" spans="1:15" s="12" customFormat="1" x14ac:dyDescent="0.2">
      <c r="A214" s="13" t="s">
        <v>137</v>
      </c>
      <c r="B214" s="13"/>
      <c r="C214" s="13"/>
      <c r="D214" s="13"/>
      <c r="E214" s="13"/>
      <c r="F214" s="13"/>
      <c r="G214" s="13"/>
      <c r="H214" s="13"/>
      <c r="I214" s="13"/>
      <c r="J214" s="13"/>
      <c r="K214" s="13"/>
      <c r="L214" s="13"/>
      <c r="M214" s="13"/>
    </row>
    <row r="215" spans="1:15" s="12" customFormat="1" ht="6" customHeight="1" x14ac:dyDescent="0.2">
      <c r="A215" s="16"/>
      <c r="B215" s="16"/>
      <c r="C215" s="16"/>
      <c r="D215" s="16"/>
      <c r="E215" s="16"/>
      <c r="F215" s="16"/>
      <c r="G215" s="16"/>
      <c r="H215" s="16"/>
      <c r="I215" s="16"/>
      <c r="J215" s="16"/>
      <c r="K215" s="16"/>
      <c r="L215" s="16"/>
      <c r="M215" s="16"/>
    </row>
    <row r="216" spans="1:15" s="12" customFormat="1" x14ac:dyDescent="0.2">
      <c r="A216" s="13" t="s">
        <v>305</v>
      </c>
      <c r="B216" s="13"/>
      <c r="C216" s="13"/>
      <c r="D216" s="13"/>
      <c r="E216" s="13"/>
      <c r="F216" s="13"/>
      <c r="G216" s="13"/>
      <c r="H216" s="13"/>
      <c r="I216" s="13"/>
      <c r="J216" s="13"/>
      <c r="K216" s="13"/>
      <c r="L216" s="13"/>
      <c r="M216" s="13"/>
    </row>
    <row r="217" spans="1:15" s="12" customFormat="1" ht="15" x14ac:dyDescent="0.2">
      <c r="A217" s="16" t="s">
        <v>138</v>
      </c>
      <c r="B217" s="16"/>
      <c r="C217" s="16"/>
      <c r="D217" s="16"/>
      <c r="E217" s="16"/>
      <c r="F217" s="16"/>
      <c r="G217" s="16"/>
      <c r="H217" s="16"/>
      <c r="I217" s="16"/>
      <c r="J217" s="16"/>
      <c r="K217" s="16"/>
      <c r="L217" s="16"/>
      <c r="M217" s="16"/>
    </row>
    <row r="218" spans="1:15" s="12" customFormat="1" ht="6" customHeight="1" x14ac:dyDescent="0.2">
      <c r="A218" s="16"/>
      <c r="B218" s="16"/>
      <c r="C218" s="16"/>
      <c r="D218" s="16"/>
      <c r="E218" s="16"/>
      <c r="F218" s="16"/>
      <c r="G218" s="16"/>
      <c r="H218" s="16"/>
      <c r="I218" s="16"/>
      <c r="J218" s="16"/>
      <c r="K218" s="16"/>
      <c r="L218" s="16"/>
      <c r="M218" s="16"/>
    </row>
    <row r="219" spans="1:15" s="12" customFormat="1" ht="24" customHeight="1" x14ac:dyDescent="0.2">
      <c r="B219" s="98" t="s">
        <v>5</v>
      </c>
      <c r="C219" s="99"/>
      <c r="D219" s="100"/>
      <c r="E219" s="98" t="s">
        <v>413</v>
      </c>
      <c r="F219" s="99"/>
      <c r="G219" s="100"/>
      <c r="H219" s="98" t="s">
        <v>139</v>
      </c>
      <c r="I219" s="100"/>
      <c r="J219" s="16"/>
      <c r="K219" s="16"/>
      <c r="L219" s="16"/>
      <c r="M219" s="16"/>
    </row>
    <row r="220" spans="1:15" s="12" customFormat="1" ht="18.75" customHeight="1" x14ac:dyDescent="0.2">
      <c r="B220" s="135" t="s">
        <v>140</v>
      </c>
      <c r="C220" s="136"/>
      <c r="D220" s="137"/>
      <c r="E220" s="84">
        <v>1746484839.5799999</v>
      </c>
      <c r="F220" s="132"/>
      <c r="G220" s="85"/>
      <c r="H220" s="133">
        <f>+E220/E226</f>
        <v>0.70609112311870847</v>
      </c>
      <c r="I220" s="134"/>
      <c r="J220" s="16"/>
      <c r="K220" s="16"/>
      <c r="L220" s="16"/>
      <c r="M220" s="16"/>
    </row>
    <row r="221" spans="1:15" s="12" customFormat="1" ht="18.75" customHeight="1" x14ac:dyDescent="0.2">
      <c r="B221" s="135" t="s">
        <v>141</v>
      </c>
      <c r="C221" s="136"/>
      <c r="D221" s="137"/>
      <c r="E221" s="84">
        <v>26976774.239999998</v>
      </c>
      <c r="F221" s="132"/>
      <c r="G221" s="85"/>
      <c r="H221" s="133">
        <f>+E221/E226</f>
        <v>1.0906513695144459E-2</v>
      </c>
      <c r="I221" s="134"/>
      <c r="J221" s="16"/>
      <c r="K221" s="16"/>
      <c r="L221" s="16"/>
      <c r="M221" s="16"/>
    </row>
    <row r="222" spans="1:15" s="12" customFormat="1" ht="18.75" customHeight="1" x14ac:dyDescent="0.2">
      <c r="B222" s="135" t="s">
        <v>142</v>
      </c>
      <c r="C222" s="136"/>
      <c r="D222" s="137"/>
      <c r="E222" s="84">
        <v>445291226.38999999</v>
      </c>
      <c r="F222" s="132"/>
      <c r="G222" s="85"/>
      <c r="H222" s="133">
        <f>+E222/E226</f>
        <v>0.18002800541471287</v>
      </c>
      <c r="I222" s="134"/>
      <c r="J222" s="16"/>
      <c r="K222" s="16"/>
      <c r="L222" s="16"/>
      <c r="M222" s="16"/>
    </row>
    <row r="223" spans="1:15" s="12" customFormat="1" ht="24" customHeight="1" x14ac:dyDescent="0.2">
      <c r="B223" s="135" t="s">
        <v>143</v>
      </c>
      <c r="C223" s="136"/>
      <c r="D223" s="137"/>
      <c r="E223" s="84">
        <v>122986281.43000001</v>
      </c>
      <c r="F223" s="132"/>
      <c r="G223" s="85"/>
      <c r="H223" s="133">
        <f>+E223/E226</f>
        <v>4.9722459431131218E-2</v>
      </c>
      <c r="I223" s="134"/>
      <c r="J223" s="16"/>
      <c r="K223" s="16"/>
      <c r="L223" s="16"/>
      <c r="M223" s="16"/>
    </row>
    <row r="224" spans="1:15" s="12" customFormat="1" ht="18.75" customHeight="1" x14ac:dyDescent="0.2">
      <c r="B224" s="135" t="s">
        <v>215</v>
      </c>
      <c r="C224" s="136"/>
      <c r="D224" s="137"/>
      <c r="E224" s="84">
        <v>107052437.36</v>
      </c>
      <c r="F224" s="132"/>
      <c r="G224" s="85"/>
      <c r="H224" s="133">
        <f>+E224/E226</f>
        <v>4.328052211795632E-2</v>
      </c>
      <c r="I224" s="134"/>
      <c r="J224" s="16"/>
      <c r="K224" s="16"/>
      <c r="L224" s="16"/>
      <c r="M224" s="16"/>
    </row>
    <row r="225" spans="1:15" s="12" customFormat="1" ht="18.75" customHeight="1" x14ac:dyDescent="0.2">
      <c r="B225" s="135" t="s">
        <v>414</v>
      </c>
      <c r="C225" s="136"/>
      <c r="D225" s="137"/>
      <c r="E225" s="84">
        <v>24663753.489999998</v>
      </c>
      <c r="F225" s="132"/>
      <c r="G225" s="85"/>
      <c r="H225" s="133">
        <f>+E225/E226</f>
        <v>9.9713762223467353E-3</v>
      </c>
      <c r="I225" s="134"/>
      <c r="J225" s="16"/>
      <c r="K225" s="16"/>
      <c r="L225" s="16"/>
      <c r="M225" s="16"/>
    </row>
    <row r="226" spans="1:15" s="12" customFormat="1" ht="18.75" customHeight="1" x14ac:dyDescent="0.2">
      <c r="B226" s="101" t="s">
        <v>144</v>
      </c>
      <c r="C226" s="102"/>
      <c r="D226" s="103"/>
      <c r="E226" s="96">
        <f>SUM(E220:G225)</f>
        <v>2473455312.4899998</v>
      </c>
      <c r="F226" s="143"/>
      <c r="G226" s="97"/>
      <c r="H226" s="150">
        <f>SUM(H220:I225)</f>
        <v>1</v>
      </c>
      <c r="I226" s="151"/>
      <c r="J226" s="16"/>
      <c r="K226" s="16"/>
      <c r="L226" s="16"/>
      <c r="M226" s="16"/>
    </row>
    <row r="227" spans="1:15" s="12" customFormat="1" ht="6" customHeight="1" x14ac:dyDescent="0.2">
      <c r="A227" s="16"/>
      <c r="B227" s="16"/>
      <c r="C227" s="16"/>
      <c r="D227" s="16"/>
      <c r="E227" s="16"/>
      <c r="F227" s="16"/>
      <c r="G227" s="16"/>
      <c r="H227" s="16"/>
      <c r="I227" s="16"/>
      <c r="J227" s="16"/>
      <c r="K227" s="16"/>
      <c r="L227" s="16"/>
      <c r="M227" s="16"/>
    </row>
    <row r="228" spans="1:15" s="12" customFormat="1" ht="6" customHeight="1" x14ac:dyDescent="0.2">
      <c r="A228" s="20"/>
      <c r="B228" s="20"/>
      <c r="C228" s="20"/>
      <c r="D228" s="20"/>
      <c r="E228" s="20"/>
      <c r="F228" s="20"/>
      <c r="G228" s="20"/>
      <c r="H228" s="20"/>
      <c r="I228" s="20"/>
      <c r="J228" s="20"/>
      <c r="K228" s="20"/>
      <c r="L228" s="20"/>
      <c r="M228" s="20"/>
    </row>
    <row r="229" spans="1:15" s="12" customFormat="1" x14ac:dyDescent="0.2">
      <c r="A229" s="15" t="s">
        <v>145</v>
      </c>
      <c r="B229" s="15"/>
      <c r="C229" s="15"/>
      <c r="D229" s="15"/>
      <c r="E229" s="15"/>
      <c r="F229" s="15"/>
      <c r="G229" s="15"/>
      <c r="H229" s="15"/>
      <c r="I229" s="15"/>
      <c r="J229" s="15"/>
      <c r="K229" s="15"/>
      <c r="L229" s="15"/>
      <c r="M229" s="15"/>
    </row>
    <row r="230" spans="1:15" s="12" customFormat="1" ht="6" customHeight="1" x14ac:dyDescent="0.2">
      <c r="A230" s="13"/>
      <c r="B230" s="13"/>
      <c r="C230" s="13"/>
      <c r="D230" s="13"/>
      <c r="E230" s="13"/>
      <c r="F230" s="13"/>
      <c r="G230" s="13"/>
      <c r="H230" s="13"/>
      <c r="I230" s="13"/>
      <c r="J230" s="13"/>
      <c r="K230" s="13"/>
      <c r="L230" s="13"/>
      <c r="M230" s="13"/>
    </row>
    <row r="231" spans="1:15" s="12" customFormat="1" x14ac:dyDescent="0.2">
      <c r="A231" s="13" t="s">
        <v>146</v>
      </c>
      <c r="B231" s="13"/>
      <c r="C231" s="13"/>
      <c r="D231" s="13"/>
      <c r="E231" s="13"/>
      <c r="F231" s="13"/>
      <c r="G231" s="13"/>
      <c r="H231" s="13"/>
      <c r="I231" s="13"/>
      <c r="J231" s="13"/>
      <c r="K231" s="13"/>
      <c r="L231" s="13"/>
      <c r="M231" s="13"/>
    </row>
    <row r="232" spans="1:15" s="12" customFormat="1" ht="6" customHeight="1" x14ac:dyDescent="0.2">
      <c r="A232" s="13"/>
      <c r="B232" s="13"/>
      <c r="C232" s="13"/>
      <c r="D232" s="13"/>
      <c r="E232" s="13"/>
      <c r="F232" s="13"/>
      <c r="G232" s="13"/>
      <c r="H232" s="13"/>
      <c r="I232" s="13"/>
      <c r="J232" s="13"/>
      <c r="K232" s="13"/>
      <c r="L232" s="13"/>
      <c r="M232" s="13"/>
    </row>
    <row r="233" spans="1:15" s="12" customFormat="1" x14ac:dyDescent="0.2">
      <c r="A233" s="13" t="s">
        <v>123</v>
      </c>
      <c r="B233" s="13"/>
      <c r="C233" s="13"/>
      <c r="D233" s="13"/>
      <c r="E233" s="13"/>
      <c r="F233" s="13"/>
      <c r="G233" s="13"/>
      <c r="H233" s="13"/>
      <c r="I233" s="13"/>
      <c r="J233" s="13"/>
      <c r="K233" s="13"/>
      <c r="L233" s="13"/>
      <c r="M233" s="13"/>
    </row>
    <row r="234" spans="1:15" s="18" customFormat="1" ht="31.5" customHeight="1" x14ac:dyDescent="0.2">
      <c r="A234" s="107" t="s">
        <v>415</v>
      </c>
      <c r="B234" s="107"/>
      <c r="C234" s="107"/>
      <c r="D234" s="107"/>
      <c r="E234" s="107"/>
      <c r="F234" s="107"/>
      <c r="G234" s="107"/>
      <c r="H234" s="107"/>
      <c r="I234" s="107"/>
      <c r="J234" s="107"/>
      <c r="K234" s="107"/>
      <c r="L234" s="107"/>
      <c r="M234" s="107"/>
      <c r="N234" s="108"/>
      <c r="O234" s="108"/>
    </row>
    <row r="235" spans="1:15" s="12" customFormat="1" ht="6" customHeight="1" x14ac:dyDescent="0.2">
      <c r="A235" s="16"/>
      <c r="B235" s="16"/>
      <c r="C235" s="16"/>
      <c r="D235" s="16"/>
      <c r="E235" s="16"/>
      <c r="F235" s="16"/>
      <c r="G235" s="16"/>
      <c r="H235" s="16"/>
      <c r="I235" s="16"/>
      <c r="J235" s="16"/>
      <c r="K235" s="16"/>
      <c r="L235" s="16"/>
      <c r="M235" s="16"/>
    </row>
    <row r="236" spans="1:15" s="12" customFormat="1" ht="27.75" customHeight="1" x14ac:dyDescent="0.2">
      <c r="B236" s="152" t="s">
        <v>5</v>
      </c>
      <c r="C236" s="153"/>
      <c r="D236" s="154"/>
      <c r="E236" s="98" t="s">
        <v>358</v>
      </c>
      <c r="F236" s="99"/>
      <c r="G236" s="100"/>
      <c r="H236" s="98" t="s">
        <v>416</v>
      </c>
      <c r="I236" s="99"/>
      <c r="J236" s="100"/>
      <c r="K236" s="16"/>
      <c r="L236" s="16"/>
      <c r="M236" s="16"/>
    </row>
    <row r="237" spans="1:15" s="12" customFormat="1" ht="18" customHeight="1" x14ac:dyDescent="0.2">
      <c r="B237" s="135" t="s">
        <v>9</v>
      </c>
      <c r="C237" s="136"/>
      <c r="D237" s="137"/>
      <c r="E237" s="155">
        <v>472962</v>
      </c>
      <c r="F237" s="156"/>
      <c r="G237" s="157"/>
      <c r="H237" s="155">
        <f>+G16</f>
        <v>417473.21</v>
      </c>
      <c r="I237" s="156"/>
      <c r="J237" s="157"/>
      <c r="K237" s="16"/>
      <c r="L237" s="16"/>
      <c r="M237" s="16"/>
    </row>
    <row r="238" spans="1:15" s="12" customFormat="1" ht="18" customHeight="1" x14ac:dyDescent="0.2">
      <c r="B238" s="135" t="s">
        <v>12</v>
      </c>
      <c r="C238" s="136"/>
      <c r="D238" s="137"/>
      <c r="E238" s="155">
        <v>117938163.79000001</v>
      </c>
      <c r="F238" s="156"/>
      <c r="G238" s="157"/>
      <c r="H238" s="155">
        <f>+G17</f>
        <v>22062984.710000001</v>
      </c>
      <c r="I238" s="156"/>
      <c r="J238" s="157"/>
      <c r="K238" s="16"/>
      <c r="L238" s="16"/>
      <c r="M238" s="16"/>
    </row>
    <row r="239" spans="1:15" s="12" customFormat="1" ht="18" customHeight="1" x14ac:dyDescent="0.2">
      <c r="B239" s="135" t="s">
        <v>147</v>
      </c>
      <c r="C239" s="136"/>
      <c r="D239" s="137"/>
      <c r="E239" s="155">
        <v>0</v>
      </c>
      <c r="F239" s="156"/>
      <c r="G239" s="157"/>
      <c r="H239" s="155">
        <f>+G18</f>
        <v>94400000</v>
      </c>
      <c r="I239" s="156"/>
      <c r="J239" s="157"/>
      <c r="K239" s="16"/>
      <c r="L239" s="16"/>
      <c r="M239" s="16"/>
    </row>
    <row r="240" spans="1:15" s="12" customFormat="1" ht="23.25" customHeight="1" x14ac:dyDescent="0.2">
      <c r="B240" s="101" t="s">
        <v>301</v>
      </c>
      <c r="C240" s="102"/>
      <c r="D240" s="103"/>
      <c r="E240" s="158">
        <f>SUM(E237:G239)</f>
        <v>118411125.79000001</v>
      </c>
      <c r="F240" s="159"/>
      <c r="G240" s="160"/>
      <c r="H240" s="158">
        <f>SUM(H237:J239)</f>
        <v>116880457.92</v>
      </c>
      <c r="I240" s="159"/>
      <c r="J240" s="160"/>
      <c r="K240" s="16"/>
      <c r="L240" s="16"/>
      <c r="M240" s="16"/>
    </row>
    <row r="241" spans="1:15" s="12" customFormat="1" x14ac:dyDescent="0.2">
      <c r="A241" s="13"/>
      <c r="B241" s="13"/>
      <c r="C241" s="13"/>
      <c r="D241" s="13"/>
      <c r="E241" s="13"/>
      <c r="F241" s="13"/>
      <c r="G241" s="13"/>
      <c r="H241" s="13"/>
      <c r="I241" s="13"/>
      <c r="J241" s="13"/>
      <c r="K241" s="16"/>
      <c r="L241" s="16"/>
      <c r="M241" s="16"/>
    </row>
    <row r="242" spans="1:15" s="12" customFormat="1" x14ac:dyDescent="0.2">
      <c r="A242" s="13" t="s">
        <v>148</v>
      </c>
      <c r="B242" s="13"/>
      <c r="C242" s="13"/>
      <c r="D242" s="13"/>
      <c r="E242" s="13"/>
      <c r="F242" s="13"/>
      <c r="G242" s="13"/>
      <c r="H242" s="13"/>
      <c r="I242" s="13"/>
      <c r="J242" s="13"/>
      <c r="K242" s="13"/>
      <c r="L242" s="13"/>
      <c r="M242" s="13"/>
    </row>
    <row r="243" spans="1:15" s="12" customFormat="1" ht="15" x14ac:dyDescent="0.2">
      <c r="A243" s="107" t="s">
        <v>417</v>
      </c>
      <c r="B243" s="107"/>
      <c r="C243" s="107"/>
      <c r="D243" s="107"/>
      <c r="E243" s="107"/>
      <c r="F243" s="107"/>
      <c r="G243" s="107"/>
      <c r="H243" s="107"/>
      <c r="I243" s="107"/>
      <c r="J243" s="107"/>
      <c r="K243" s="107"/>
      <c r="L243" s="107"/>
      <c r="M243" s="107"/>
      <c r="N243" s="108"/>
      <c r="O243" s="108"/>
    </row>
    <row r="244" spans="1:15" s="12" customFormat="1" ht="6" customHeight="1" x14ac:dyDescent="0.2">
      <c r="A244" s="16"/>
      <c r="B244" s="16"/>
      <c r="C244" s="16"/>
      <c r="D244" s="16"/>
      <c r="E244" s="16"/>
      <c r="F244" s="16"/>
      <c r="G244" s="16"/>
      <c r="H244" s="16"/>
      <c r="I244" s="16"/>
      <c r="J244" s="16"/>
      <c r="K244" s="16"/>
      <c r="L244" s="16"/>
      <c r="M244" s="16"/>
    </row>
    <row r="245" spans="1:15" s="12" customFormat="1" ht="24" customHeight="1" x14ac:dyDescent="0.2">
      <c r="B245" s="127" t="s">
        <v>5</v>
      </c>
      <c r="C245" s="127"/>
      <c r="D245" s="127"/>
      <c r="E245" s="127"/>
      <c r="F245" s="127" t="s">
        <v>149</v>
      </c>
      <c r="G245" s="127"/>
      <c r="H245" s="127"/>
      <c r="I245" s="16"/>
      <c r="J245" s="16"/>
      <c r="K245" s="16"/>
      <c r="L245" s="16"/>
      <c r="M245" s="16"/>
    </row>
    <row r="246" spans="1:15" s="12" customFormat="1" ht="18" customHeight="1" x14ac:dyDescent="0.2">
      <c r="B246" s="93" t="s">
        <v>150</v>
      </c>
      <c r="C246" s="93"/>
      <c r="D246" s="93"/>
      <c r="E246" s="93"/>
      <c r="F246" s="94">
        <v>196316.1</v>
      </c>
      <c r="G246" s="94"/>
      <c r="H246" s="94"/>
      <c r="I246" s="16"/>
      <c r="J246" s="16"/>
      <c r="K246" s="16"/>
      <c r="L246" s="16"/>
      <c r="M246" s="16"/>
    </row>
    <row r="247" spans="1:15" s="12" customFormat="1" ht="18" customHeight="1" x14ac:dyDescent="0.2">
      <c r="B247" s="93" t="s">
        <v>77</v>
      </c>
      <c r="C247" s="93"/>
      <c r="D247" s="93"/>
      <c r="E247" s="93"/>
      <c r="F247" s="94">
        <v>148883.15</v>
      </c>
      <c r="G247" s="94"/>
      <c r="H247" s="94"/>
      <c r="I247" s="16"/>
      <c r="J247" s="16"/>
      <c r="K247" s="16"/>
      <c r="L247" s="16"/>
      <c r="M247" s="16"/>
    </row>
    <row r="248" spans="1:15" s="12" customFormat="1" ht="18" customHeight="1" x14ac:dyDescent="0.2">
      <c r="B248" s="93" t="s">
        <v>151</v>
      </c>
      <c r="C248" s="93"/>
      <c r="D248" s="93"/>
      <c r="E248" s="93"/>
      <c r="F248" s="94">
        <v>12992.58</v>
      </c>
      <c r="G248" s="94"/>
      <c r="H248" s="94"/>
      <c r="I248" s="16"/>
      <c r="J248" s="16"/>
      <c r="K248" s="16"/>
      <c r="L248" s="16"/>
      <c r="M248" s="16"/>
    </row>
    <row r="249" spans="1:15" s="12" customFormat="1" ht="18" customHeight="1" x14ac:dyDescent="0.2">
      <c r="B249" s="93" t="s">
        <v>152</v>
      </c>
      <c r="C249" s="93"/>
      <c r="D249" s="93"/>
      <c r="E249" s="93"/>
      <c r="F249" s="94">
        <f>858242.4</f>
        <v>858242.4</v>
      </c>
      <c r="G249" s="94"/>
      <c r="H249" s="94"/>
      <c r="I249" s="16"/>
      <c r="J249" s="16"/>
      <c r="K249" s="16"/>
      <c r="L249" s="16"/>
      <c r="M249" s="16"/>
    </row>
    <row r="250" spans="1:15" s="12" customFormat="1" ht="24" hidden="1" customHeight="1" x14ac:dyDescent="0.2">
      <c r="B250" s="93" t="s">
        <v>153</v>
      </c>
      <c r="C250" s="93"/>
      <c r="D250" s="93"/>
      <c r="E250" s="93"/>
      <c r="F250" s="94" t="s">
        <v>42</v>
      </c>
      <c r="G250" s="94"/>
      <c r="H250" s="94"/>
      <c r="I250" s="16"/>
      <c r="J250" s="16"/>
      <c r="K250" s="16"/>
      <c r="L250" s="16"/>
      <c r="M250" s="16"/>
    </row>
    <row r="251" spans="1:15" s="12" customFormat="1" ht="24" hidden="1" customHeight="1" x14ac:dyDescent="0.2">
      <c r="B251" s="93" t="s">
        <v>154</v>
      </c>
      <c r="C251" s="93"/>
      <c r="D251" s="93"/>
      <c r="E251" s="93"/>
      <c r="F251" s="94">
        <v>0</v>
      </c>
      <c r="G251" s="94"/>
      <c r="H251" s="94"/>
      <c r="I251" s="16"/>
      <c r="J251" s="16"/>
      <c r="K251" s="16"/>
      <c r="L251" s="16"/>
      <c r="M251" s="16"/>
    </row>
    <row r="252" spans="1:15" s="12" customFormat="1" ht="24" customHeight="1" x14ac:dyDescent="0.2">
      <c r="B252" s="146" t="s">
        <v>302</v>
      </c>
      <c r="C252" s="146"/>
      <c r="D252" s="146"/>
      <c r="E252" s="146"/>
      <c r="F252" s="147">
        <f>SUM(F246:H251)</f>
        <v>1216434.23</v>
      </c>
      <c r="G252" s="147"/>
      <c r="H252" s="147"/>
      <c r="I252" s="16"/>
      <c r="J252" s="68"/>
      <c r="K252" s="68"/>
      <c r="L252" s="68"/>
      <c r="M252" s="16"/>
    </row>
    <row r="253" spans="1:15" s="12" customFormat="1" ht="6" customHeight="1" x14ac:dyDescent="0.2">
      <c r="A253" s="13"/>
      <c r="B253" s="13"/>
      <c r="C253" s="13"/>
      <c r="D253" s="13"/>
      <c r="E253" s="13"/>
      <c r="F253" s="13"/>
      <c r="G253" s="13"/>
      <c r="H253" s="13"/>
      <c r="I253" s="13"/>
      <c r="J253" s="13"/>
      <c r="K253" s="13"/>
      <c r="L253" s="13"/>
      <c r="M253" s="13"/>
    </row>
    <row r="254" spans="1:15" s="12" customFormat="1" ht="6" customHeight="1" x14ac:dyDescent="0.2">
      <c r="A254" s="13"/>
      <c r="B254" s="13"/>
      <c r="C254" s="13"/>
      <c r="D254" s="13"/>
      <c r="E254" s="13"/>
      <c r="F254" s="13"/>
      <c r="G254" s="13"/>
      <c r="H254" s="13"/>
      <c r="I254" s="13"/>
      <c r="J254" s="13"/>
      <c r="K254" s="13"/>
      <c r="L254" s="13"/>
      <c r="M254" s="13"/>
    </row>
    <row r="255" spans="1:15" s="12" customFormat="1" x14ac:dyDescent="0.2">
      <c r="A255" s="13" t="s">
        <v>305</v>
      </c>
      <c r="B255" s="13"/>
      <c r="C255" s="13"/>
      <c r="D255" s="13"/>
      <c r="E255" s="13"/>
      <c r="F255" s="13"/>
      <c r="G255" s="13"/>
      <c r="H255" s="13"/>
      <c r="I255" s="13"/>
      <c r="J255" s="13"/>
      <c r="K255" s="13"/>
      <c r="L255" s="13"/>
      <c r="M255" s="13"/>
    </row>
    <row r="256" spans="1:15" s="18" customFormat="1" ht="44.25" customHeight="1" x14ac:dyDescent="0.2">
      <c r="A256" s="107" t="s">
        <v>418</v>
      </c>
      <c r="B256" s="107"/>
      <c r="C256" s="107"/>
      <c r="D256" s="107"/>
      <c r="E256" s="107"/>
      <c r="F256" s="107"/>
      <c r="G256" s="107"/>
      <c r="H256" s="107"/>
      <c r="I256" s="107"/>
      <c r="J256" s="107"/>
      <c r="K256" s="107"/>
      <c r="L256" s="107"/>
      <c r="M256" s="107"/>
      <c r="N256" s="108"/>
      <c r="O256" s="108"/>
    </row>
    <row r="257" spans="1:15" s="18" customFormat="1" ht="32.25" customHeight="1" x14ac:dyDescent="0.2">
      <c r="A257" s="107" t="s">
        <v>419</v>
      </c>
      <c r="B257" s="107"/>
      <c r="C257" s="107"/>
      <c r="D257" s="107"/>
      <c r="E257" s="107"/>
      <c r="F257" s="107"/>
      <c r="G257" s="107"/>
      <c r="H257" s="107"/>
      <c r="I257" s="107"/>
      <c r="J257" s="107"/>
      <c r="K257" s="107"/>
      <c r="L257" s="107"/>
      <c r="M257" s="107"/>
      <c r="N257" s="108"/>
      <c r="O257" s="108"/>
    </row>
    <row r="258" spans="1:15" s="12" customFormat="1" ht="6" customHeight="1" x14ac:dyDescent="0.2">
      <c r="A258" s="16"/>
      <c r="B258" s="16"/>
      <c r="C258" s="16"/>
      <c r="D258" s="16"/>
      <c r="E258" s="16"/>
      <c r="F258" s="16"/>
      <c r="G258" s="16"/>
      <c r="H258" s="16"/>
      <c r="I258" s="16"/>
      <c r="J258" s="16"/>
      <c r="K258" s="16"/>
      <c r="L258" s="16"/>
      <c r="M258" s="16"/>
    </row>
    <row r="259" spans="1:15" s="12" customFormat="1" x14ac:dyDescent="0.2">
      <c r="A259" s="14" t="s">
        <v>155</v>
      </c>
      <c r="B259" s="14"/>
      <c r="C259" s="14"/>
      <c r="D259" s="14"/>
      <c r="E259" s="14"/>
      <c r="F259" s="14"/>
      <c r="G259" s="14"/>
      <c r="H259" s="14"/>
      <c r="I259" s="14"/>
      <c r="J259" s="14"/>
      <c r="K259" s="14"/>
      <c r="L259" s="14"/>
      <c r="M259" s="14"/>
    </row>
    <row r="260" spans="1:15" s="12" customFormat="1" ht="6" customHeight="1" x14ac:dyDescent="0.2">
      <c r="A260" s="20"/>
      <c r="B260" s="20"/>
      <c r="C260" s="20"/>
      <c r="D260" s="20"/>
      <c r="E260" s="20"/>
      <c r="F260" s="20"/>
      <c r="G260" s="20"/>
      <c r="H260" s="20"/>
      <c r="I260" s="20"/>
      <c r="J260" s="20"/>
      <c r="K260" s="20"/>
      <c r="L260" s="20"/>
      <c r="M260" s="20"/>
    </row>
    <row r="261" spans="1:15" s="12" customFormat="1" x14ac:dyDescent="0.2">
      <c r="A261" s="15" t="s">
        <v>156</v>
      </c>
      <c r="B261" s="15"/>
      <c r="C261" s="15"/>
      <c r="D261" s="15"/>
      <c r="E261" s="15"/>
      <c r="F261" s="15"/>
      <c r="G261" s="15"/>
      <c r="H261" s="15"/>
      <c r="I261" s="15"/>
      <c r="J261" s="15"/>
      <c r="K261" s="15"/>
      <c r="L261" s="15"/>
      <c r="M261" s="15"/>
    </row>
    <row r="262" spans="1:15" s="12" customFormat="1" ht="6" customHeight="1" x14ac:dyDescent="0.2">
      <c r="A262" s="13"/>
      <c r="B262" s="13"/>
      <c r="C262" s="13"/>
      <c r="D262" s="13"/>
      <c r="E262" s="13"/>
      <c r="F262" s="13"/>
      <c r="G262" s="13"/>
      <c r="H262" s="13"/>
      <c r="I262" s="13"/>
      <c r="J262" s="13"/>
      <c r="K262" s="13"/>
      <c r="L262" s="13"/>
      <c r="M262" s="13"/>
    </row>
    <row r="263" spans="1:15" s="12" customFormat="1" x14ac:dyDescent="0.2">
      <c r="A263" s="13" t="s">
        <v>3</v>
      </c>
      <c r="B263" s="13"/>
      <c r="C263" s="13"/>
      <c r="D263" s="13"/>
      <c r="E263" s="13"/>
      <c r="F263" s="13"/>
      <c r="G263" s="13"/>
      <c r="H263" s="13"/>
      <c r="I263" s="13"/>
      <c r="J263" s="13"/>
      <c r="K263" s="13"/>
      <c r="L263" s="13"/>
      <c r="M263" s="13"/>
    </row>
    <row r="264" spans="1:15" s="18" customFormat="1" ht="30.75" customHeight="1" x14ac:dyDescent="0.2">
      <c r="A264" s="107" t="s">
        <v>157</v>
      </c>
      <c r="B264" s="107"/>
      <c r="C264" s="107"/>
      <c r="D264" s="107"/>
      <c r="E264" s="107"/>
      <c r="F264" s="107"/>
      <c r="G264" s="107"/>
      <c r="H264" s="107"/>
      <c r="I264" s="107"/>
      <c r="J264" s="107"/>
      <c r="K264" s="107"/>
      <c r="L264" s="107"/>
      <c r="M264" s="107"/>
      <c r="N264" s="108"/>
      <c r="O264" s="108"/>
    </row>
    <row r="265" spans="1:15" s="12" customFormat="1" ht="6" customHeight="1" x14ac:dyDescent="0.2">
      <c r="A265" s="16"/>
      <c r="B265" s="16"/>
      <c r="C265" s="16"/>
      <c r="D265" s="16"/>
      <c r="E265" s="16"/>
      <c r="F265" s="16"/>
      <c r="G265" s="16"/>
      <c r="H265" s="16"/>
      <c r="I265" s="16"/>
      <c r="J265" s="16"/>
      <c r="K265" s="16"/>
      <c r="L265" s="16"/>
      <c r="M265" s="16"/>
    </row>
    <row r="266" spans="1:15" s="12" customFormat="1" ht="24" customHeight="1" x14ac:dyDescent="0.2">
      <c r="B266" s="152" t="s">
        <v>158</v>
      </c>
      <c r="C266" s="153"/>
      <c r="D266" s="153"/>
      <c r="E266" s="152" t="s">
        <v>332</v>
      </c>
      <c r="F266" s="154"/>
      <c r="G266" s="98" t="s">
        <v>403</v>
      </c>
      <c r="H266" s="99"/>
      <c r="I266" s="100"/>
      <c r="J266" s="127" t="s">
        <v>159</v>
      </c>
      <c r="K266" s="127"/>
      <c r="L266" s="127"/>
      <c r="M266" s="127" t="s">
        <v>160</v>
      </c>
      <c r="N266" s="127"/>
      <c r="O266" s="127"/>
    </row>
    <row r="267" spans="1:15" s="12" customFormat="1" ht="15" customHeight="1" x14ac:dyDescent="0.2">
      <c r="B267" s="187"/>
      <c r="C267" s="188"/>
      <c r="D267" s="188"/>
      <c r="E267" s="187"/>
      <c r="F267" s="189"/>
      <c r="G267" s="98" t="s">
        <v>161</v>
      </c>
      <c r="H267" s="100"/>
      <c r="I267" s="36" t="s">
        <v>162</v>
      </c>
      <c r="J267" s="127"/>
      <c r="K267" s="127"/>
      <c r="L267" s="127"/>
      <c r="M267" s="127"/>
      <c r="N267" s="127"/>
      <c r="O267" s="127"/>
    </row>
    <row r="268" spans="1:15" s="12" customFormat="1" ht="24" customHeight="1" x14ac:dyDescent="0.2">
      <c r="B268" s="81" t="s">
        <v>140</v>
      </c>
      <c r="C268" s="82"/>
      <c r="D268" s="83"/>
      <c r="E268" s="84">
        <v>1746484868.53</v>
      </c>
      <c r="F268" s="85"/>
      <c r="G268" s="84">
        <v>1746484867.23</v>
      </c>
      <c r="H268" s="85"/>
      <c r="I268" s="1">
        <f t="shared" ref="I268:I274" si="0">+G268/E268</f>
        <v>0.99999999925564775</v>
      </c>
      <c r="J268" s="95" t="s">
        <v>163</v>
      </c>
      <c r="K268" s="95"/>
      <c r="L268" s="95"/>
      <c r="M268" s="95" t="s">
        <v>163</v>
      </c>
      <c r="N268" s="95"/>
      <c r="O268" s="95"/>
    </row>
    <row r="269" spans="1:15" s="12" customFormat="1" ht="24" customHeight="1" x14ac:dyDescent="0.2">
      <c r="B269" s="81" t="s">
        <v>164</v>
      </c>
      <c r="C269" s="82"/>
      <c r="D269" s="83"/>
      <c r="E269" s="84">
        <v>26976783.050000001</v>
      </c>
      <c r="F269" s="85"/>
      <c r="G269" s="84">
        <v>26976773.510000002</v>
      </c>
      <c r="H269" s="85"/>
      <c r="I269" s="1">
        <f t="shared" si="0"/>
        <v>0.99999964636257843</v>
      </c>
      <c r="J269" s="95" t="s">
        <v>163</v>
      </c>
      <c r="K269" s="95"/>
      <c r="L269" s="95"/>
      <c r="M269" s="95" t="s">
        <v>163</v>
      </c>
      <c r="N269" s="95"/>
      <c r="O269" s="95"/>
    </row>
    <row r="270" spans="1:15" s="12" customFormat="1" ht="24" customHeight="1" x14ac:dyDescent="0.2">
      <c r="B270" s="81" t="s">
        <v>142</v>
      </c>
      <c r="C270" s="82"/>
      <c r="D270" s="83"/>
      <c r="E270" s="84">
        <v>445291275.16000003</v>
      </c>
      <c r="F270" s="85"/>
      <c r="G270" s="84">
        <v>445291225.99000001</v>
      </c>
      <c r="H270" s="85"/>
      <c r="I270" s="1">
        <f t="shared" si="0"/>
        <v>0.99999988957789487</v>
      </c>
      <c r="J270" s="95" t="s">
        <v>163</v>
      </c>
      <c r="K270" s="95"/>
      <c r="L270" s="95"/>
      <c r="M270" s="95" t="s">
        <v>163</v>
      </c>
      <c r="N270" s="95"/>
      <c r="O270" s="95"/>
    </row>
    <row r="271" spans="1:15" s="12" customFormat="1" ht="24" customHeight="1" x14ac:dyDescent="0.2">
      <c r="B271" s="81" t="s">
        <v>165</v>
      </c>
      <c r="C271" s="82"/>
      <c r="D271" s="83"/>
      <c r="E271" s="84">
        <v>230038718.81999999</v>
      </c>
      <c r="F271" s="85"/>
      <c r="G271" s="84">
        <v>230038718.78999999</v>
      </c>
      <c r="H271" s="85"/>
      <c r="I271" s="1">
        <f t="shared" si="0"/>
        <v>0.99999999986958721</v>
      </c>
      <c r="J271" s="95" t="s">
        <v>163</v>
      </c>
      <c r="K271" s="95"/>
      <c r="L271" s="95"/>
      <c r="M271" s="95" t="s">
        <v>163</v>
      </c>
      <c r="N271" s="95"/>
      <c r="O271" s="95"/>
    </row>
    <row r="272" spans="1:15" s="12" customFormat="1" ht="24" customHeight="1" x14ac:dyDescent="0.2">
      <c r="B272" s="81" t="s">
        <v>166</v>
      </c>
      <c r="C272" s="82"/>
      <c r="D272" s="83"/>
      <c r="E272" s="84">
        <v>1240974.49</v>
      </c>
      <c r="F272" s="85"/>
      <c r="G272" s="84">
        <v>1240974.44</v>
      </c>
      <c r="H272" s="85"/>
      <c r="I272" s="1">
        <f t="shared" si="0"/>
        <v>0.99999995970908306</v>
      </c>
      <c r="J272" s="95" t="s">
        <v>163</v>
      </c>
      <c r="K272" s="95"/>
      <c r="L272" s="95"/>
      <c r="M272" s="95" t="s">
        <v>163</v>
      </c>
      <c r="N272" s="95"/>
      <c r="O272" s="95"/>
    </row>
    <row r="273" spans="1:15" s="12" customFormat="1" ht="24" hidden="1" customHeight="1" x14ac:dyDescent="0.2">
      <c r="B273" s="81" t="s">
        <v>167</v>
      </c>
      <c r="C273" s="82"/>
      <c r="D273" s="83"/>
      <c r="E273" s="84">
        <v>0</v>
      </c>
      <c r="F273" s="85"/>
      <c r="G273" s="84">
        <v>0</v>
      </c>
      <c r="H273" s="85"/>
      <c r="I273" s="3">
        <v>0</v>
      </c>
      <c r="J273" s="95" t="s">
        <v>163</v>
      </c>
      <c r="K273" s="95"/>
      <c r="L273" s="95"/>
      <c r="M273" s="95" t="s">
        <v>163</v>
      </c>
      <c r="N273" s="95"/>
      <c r="O273" s="95"/>
    </row>
    <row r="274" spans="1:15" s="12" customFormat="1" ht="24" customHeight="1" x14ac:dyDescent="0.2">
      <c r="B274" s="101" t="s">
        <v>88</v>
      </c>
      <c r="C274" s="102"/>
      <c r="D274" s="102"/>
      <c r="E274" s="96">
        <f>SUM(E268:F273)</f>
        <v>2450032620.0499997</v>
      </c>
      <c r="F274" s="97"/>
      <c r="G274" s="96">
        <f>SUM(G268:G273)</f>
        <v>2450032559.96</v>
      </c>
      <c r="H274" s="97"/>
      <c r="I274" s="4">
        <f t="shared" si="0"/>
        <v>0.99999997547379604</v>
      </c>
      <c r="J274" s="146" t="s">
        <v>163</v>
      </c>
      <c r="K274" s="146"/>
      <c r="L274" s="146"/>
      <c r="M274" s="146" t="s">
        <v>163</v>
      </c>
      <c r="N274" s="146"/>
      <c r="O274" s="146"/>
    </row>
    <row r="275" spans="1:15" s="12" customFormat="1" ht="5.25" customHeight="1" x14ac:dyDescent="0.2">
      <c r="A275" s="16"/>
      <c r="B275" s="16"/>
      <c r="C275" s="16"/>
      <c r="D275" s="16"/>
      <c r="E275" s="16"/>
      <c r="F275" s="16"/>
      <c r="G275" s="16"/>
      <c r="H275" s="16"/>
      <c r="I275" s="16"/>
      <c r="J275" s="16"/>
      <c r="K275" s="16"/>
      <c r="L275" s="16"/>
      <c r="M275" s="16"/>
    </row>
    <row r="276" spans="1:15" s="18" customFormat="1" ht="49.5" customHeight="1" x14ac:dyDescent="0.2">
      <c r="A276" s="107" t="s">
        <v>424</v>
      </c>
      <c r="B276" s="107"/>
      <c r="C276" s="107"/>
      <c r="D276" s="107"/>
      <c r="E276" s="107"/>
      <c r="F276" s="107"/>
      <c r="G276" s="107"/>
      <c r="H276" s="107"/>
      <c r="I276" s="107"/>
      <c r="J276" s="107"/>
      <c r="K276" s="107"/>
      <c r="L276" s="107"/>
      <c r="M276" s="107"/>
      <c r="N276" s="108"/>
      <c r="O276" s="108"/>
    </row>
    <row r="277" spans="1:15" s="12" customFormat="1" ht="5.25" customHeight="1" x14ac:dyDescent="0.2">
      <c r="A277" s="16"/>
      <c r="B277" s="16"/>
      <c r="C277" s="16"/>
      <c r="D277" s="16"/>
      <c r="E277" s="16"/>
      <c r="F277" s="16"/>
      <c r="G277" s="16"/>
      <c r="H277" s="16"/>
      <c r="I277" s="16"/>
      <c r="J277" s="16"/>
      <c r="K277" s="16"/>
      <c r="L277" s="16"/>
      <c r="M277" s="16"/>
    </row>
    <row r="278" spans="1:15" s="18" customFormat="1" ht="33" customHeight="1" x14ac:dyDescent="0.2">
      <c r="A278" s="107" t="s">
        <v>343</v>
      </c>
      <c r="B278" s="107"/>
      <c r="C278" s="107"/>
      <c r="D278" s="107"/>
      <c r="E278" s="107"/>
      <c r="F278" s="107"/>
      <c r="G278" s="107"/>
      <c r="H278" s="107"/>
      <c r="I278" s="107"/>
      <c r="J278" s="107"/>
      <c r="K278" s="107"/>
      <c r="L278" s="107"/>
      <c r="M278" s="107"/>
      <c r="N278" s="108"/>
      <c r="O278" s="108"/>
    </row>
    <row r="279" spans="1:15" s="12" customFormat="1" ht="5.25" customHeight="1" x14ac:dyDescent="0.2">
      <c r="A279" s="16"/>
      <c r="B279" s="16"/>
      <c r="C279" s="16"/>
      <c r="D279" s="16"/>
      <c r="E279" s="16"/>
      <c r="F279" s="16"/>
      <c r="G279" s="16"/>
      <c r="H279" s="16"/>
      <c r="I279" s="16"/>
      <c r="J279" s="16"/>
      <c r="K279" s="16"/>
      <c r="L279" s="16"/>
      <c r="M279" s="16"/>
    </row>
    <row r="280" spans="1:15" s="18" customFormat="1" ht="33" customHeight="1" x14ac:dyDescent="0.2">
      <c r="A280" s="107" t="s">
        <v>340</v>
      </c>
      <c r="B280" s="107"/>
      <c r="C280" s="107"/>
      <c r="D280" s="107"/>
      <c r="E280" s="107"/>
      <c r="F280" s="107"/>
      <c r="G280" s="107"/>
      <c r="H280" s="107"/>
      <c r="I280" s="107"/>
      <c r="J280" s="107"/>
      <c r="K280" s="107"/>
      <c r="L280" s="107"/>
      <c r="M280" s="107"/>
      <c r="N280" s="108"/>
      <c r="O280" s="108"/>
    </row>
    <row r="281" spans="1:15" s="12" customFormat="1" ht="5.25" customHeight="1" x14ac:dyDescent="0.2">
      <c r="A281" s="16"/>
      <c r="B281" s="16"/>
      <c r="C281" s="16"/>
      <c r="D281" s="16"/>
      <c r="E281" s="16"/>
      <c r="F281" s="16"/>
      <c r="G281" s="16"/>
      <c r="H281" s="16"/>
      <c r="I281" s="16"/>
      <c r="J281" s="16"/>
      <c r="K281" s="16"/>
      <c r="L281" s="16"/>
      <c r="M281" s="16"/>
    </row>
    <row r="282" spans="1:15" s="18" customFormat="1" ht="33" customHeight="1" x14ac:dyDescent="0.2">
      <c r="A282" s="89" t="s">
        <v>342</v>
      </c>
      <c r="B282" s="89"/>
      <c r="C282" s="89"/>
      <c r="D282" s="89"/>
      <c r="E282" s="89"/>
      <c r="F282" s="89"/>
      <c r="G282" s="89"/>
      <c r="H282" s="89"/>
      <c r="I282" s="89"/>
      <c r="J282" s="89"/>
      <c r="K282" s="89"/>
      <c r="L282" s="89"/>
      <c r="M282" s="89"/>
      <c r="N282" s="90"/>
      <c r="O282" s="90"/>
    </row>
    <row r="283" spans="1:15" s="12" customFormat="1" ht="5.25" customHeight="1" x14ac:dyDescent="0.2">
      <c r="A283" s="56"/>
      <c r="B283" s="56"/>
      <c r="C283" s="56"/>
      <c r="D283" s="56"/>
      <c r="E283" s="56"/>
      <c r="F283" s="56"/>
      <c r="G283" s="56"/>
      <c r="H283" s="56"/>
      <c r="I283" s="56"/>
      <c r="J283" s="56"/>
      <c r="K283" s="56"/>
      <c r="L283" s="56"/>
      <c r="M283" s="56"/>
      <c r="N283" s="30"/>
      <c r="O283" s="30"/>
    </row>
    <row r="284" spans="1:15" s="18" customFormat="1" ht="33" customHeight="1" x14ac:dyDescent="0.2">
      <c r="A284" s="89" t="s">
        <v>359</v>
      </c>
      <c r="B284" s="89"/>
      <c r="C284" s="89"/>
      <c r="D284" s="89"/>
      <c r="E284" s="89"/>
      <c r="F284" s="89"/>
      <c r="G284" s="89"/>
      <c r="H284" s="89"/>
      <c r="I284" s="89"/>
      <c r="J284" s="89"/>
      <c r="K284" s="89"/>
      <c r="L284" s="89"/>
      <c r="M284" s="89"/>
      <c r="N284" s="90"/>
      <c r="O284" s="90"/>
    </row>
    <row r="285" spans="1:15" s="12" customFormat="1" ht="5.25" customHeight="1" x14ac:dyDescent="0.2">
      <c r="A285" s="16"/>
      <c r="B285" s="16"/>
      <c r="C285" s="16"/>
      <c r="D285" s="16"/>
      <c r="E285" s="16"/>
      <c r="F285" s="16"/>
      <c r="G285" s="16"/>
      <c r="H285" s="16"/>
      <c r="I285" s="16"/>
      <c r="J285" s="16"/>
      <c r="K285" s="16"/>
      <c r="L285" s="16"/>
      <c r="M285" s="16"/>
    </row>
    <row r="286" spans="1:15" s="18" customFormat="1" ht="49.5" customHeight="1" x14ac:dyDescent="0.2">
      <c r="A286" s="89" t="s">
        <v>396</v>
      </c>
      <c r="B286" s="89"/>
      <c r="C286" s="89"/>
      <c r="D286" s="89"/>
      <c r="E286" s="89"/>
      <c r="F286" s="89"/>
      <c r="G286" s="89"/>
      <c r="H286" s="89"/>
      <c r="I286" s="89"/>
      <c r="J286" s="89"/>
      <c r="K286" s="89"/>
      <c r="L286" s="89"/>
      <c r="M286" s="89"/>
      <c r="N286" s="90"/>
      <c r="O286" s="90"/>
    </row>
    <row r="287" spans="1:15" s="12" customFormat="1" ht="5.25" customHeight="1" x14ac:dyDescent="0.2">
      <c r="A287" s="16"/>
      <c r="B287" s="16"/>
      <c r="C287" s="16"/>
      <c r="D287" s="16"/>
      <c r="E287" s="16"/>
      <c r="F287" s="16"/>
      <c r="G287" s="16"/>
      <c r="H287" s="16"/>
      <c r="I287" s="16"/>
      <c r="J287" s="16"/>
      <c r="K287" s="16"/>
      <c r="L287" s="16"/>
      <c r="M287" s="16"/>
    </row>
    <row r="288" spans="1:15" s="18" customFormat="1" ht="50.25" customHeight="1" x14ac:dyDescent="0.2">
      <c r="A288" s="89" t="s">
        <v>397</v>
      </c>
      <c r="B288" s="89"/>
      <c r="C288" s="89"/>
      <c r="D288" s="89"/>
      <c r="E288" s="89"/>
      <c r="F288" s="89"/>
      <c r="G288" s="89"/>
      <c r="H288" s="89"/>
      <c r="I288" s="89"/>
      <c r="J288" s="89"/>
      <c r="K288" s="89"/>
      <c r="L288" s="89"/>
      <c r="M288" s="89"/>
      <c r="N288" s="90"/>
      <c r="O288" s="90"/>
    </row>
    <row r="289" spans="1:15" s="12" customFormat="1" ht="5.25" customHeight="1" x14ac:dyDescent="0.2">
      <c r="A289" s="16"/>
      <c r="B289" s="16"/>
      <c r="C289" s="16"/>
      <c r="D289" s="16"/>
      <c r="E289" s="16"/>
      <c r="F289" s="16"/>
      <c r="G289" s="16"/>
      <c r="H289" s="16"/>
      <c r="I289" s="16"/>
      <c r="J289" s="16"/>
      <c r="K289" s="16"/>
      <c r="L289" s="16"/>
      <c r="M289" s="16"/>
    </row>
    <row r="290" spans="1:15" s="18" customFormat="1" ht="29.25" customHeight="1" x14ac:dyDescent="0.2">
      <c r="A290" s="89" t="s">
        <v>398</v>
      </c>
      <c r="B290" s="89"/>
      <c r="C290" s="89"/>
      <c r="D290" s="89"/>
      <c r="E290" s="89"/>
      <c r="F290" s="89"/>
      <c r="G290" s="89"/>
      <c r="H290" s="89"/>
      <c r="I290" s="89"/>
      <c r="J290" s="89"/>
      <c r="K290" s="89"/>
      <c r="L290" s="89"/>
      <c r="M290" s="89"/>
      <c r="N290" s="90"/>
      <c r="O290" s="90"/>
    </row>
    <row r="291" spans="1:15" s="12" customFormat="1" ht="5.25" customHeight="1" x14ac:dyDescent="0.2">
      <c r="A291" s="16"/>
      <c r="B291" s="16"/>
      <c r="C291" s="16"/>
      <c r="D291" s="16"/>
      <c r="E291" s="16"/>
      <c r="F291" s="16"/>
      <c r="G291" s="16"/>
      <c r="H291" s="16"/>
      <c r="I291" s="16"/>
      <c r="J291" s="16"/>
      <c r="K291" s="16"/>
      <c r="L291" s="16"/>
      <c r="M291" s="16"/>
    </row>
    <row r="292" spans="1:15" s="18" customFormat="1" ht="35.25" customHeight="1" x14ac:dyDescent="0.2">
      <c r="A292" s="89" t="s">
        <v>399</v>
      </c>
      <c r="B292" s="89"/>
      <c r="C292" s="89"/>
      <c r="D292" s="89"/>
      <c r="E292" s="89"/>
      <c r="F292" s="89"/>
      <c r="G292" s="89"/>
      <c r="H292" s="89"/>
      <c r="I292" s="89"/>
      <c r="J292" s="89"/>
      <c r="K292" s="89"/>
      <c r="L292" s="89"/>
      <c r="M292" s="89"/>
      <c r="N292" s="90"/>
      <c r="O292" s="90"/>
    </row>
    <row r="293" spans="1:15" s="12" customFormat="1" ht="5.25" customHeight="1" x14ac:dyDescent="0.2">
      <c r="A293" s="16"/>
      <c r="B293" s="16"/>
      <c r="C293" s="16"/>
      <c r="D293" s="16"/>
      <c r="E293" s="16"/>
      <c r="F293" s="16"/>
      <c r="G293" s="16"/>
      <c r="H293" s="16"/>
      <c r="I293" s="16"/>
      <c r="J293" s="16"/>
      <c r="K293" s="16"/>
      <c r="L293" s="16"/>
      <c r="M293" s="16"/>
    </row>
    <row r="294" spans="1:15" s="18" customFormat="1" ht="15" x14ac:dyDescent="0.2">
      <c r="A294" s="89" t="s">
        <v>400</v>
      </c>
      <c r="B294" s="89"/>
      <c r="C294" s="89"/>
      <c r="D294" s="89"/>
      <c r="E294" s="89"/>
      <c r="F294" s="89"/>
      <c r="G294" s="89"/>
      <c r="H294" s="89"/>
      <c r="I294" s="89"/>
      <c r="J294" s="89"/>
      <c r="K294" s="89"/>
      <c r="L294" s="89"/>
      <c r="M294" s="89"/>
      <c r="N294" s="90"/>
      <c r="O294" s="90"/>
    </row>
    <row r="295" spans="1:15" s="12" customFormat="1" ht="5.25" customHeight="1" x14ac:dyDescent="0.2">
      <c r="A295" s="16"/>
      <c r="B295" s="16"/>
      <c r="C295" s="16"/>
      <c r="D295" s="16"/>
      <c r="E295" s="16"/>
      <c r="F295" s="16"/>
      <c r="G295" s="16"/>
      <c r="H295" s="16"/>
      <c r="I295" s="16"/>
      <c r="J295" s="16"/>
      <c r="K295" s="16"/>
      <c r="L295" s="16"/>
      <c r="M295" s="16"/>
    </row>
    <row r="296" spans="1:15" s="12" customFormat="1" ht="34.5" customHeight="1" x14ac:dyDescent="0.2">
      <c r="A296" s="89" t="s">
        <v>401</v>
      </c>
      <c r="B296" s="89"/>
      <c r="C296" s="89"/>
      <c r="D296" s="89"/>
      <c r="E296" s="89"/>
      <c r="F296" s="89"/>
      <c r="G296" s="89"/>
      <c r="H296" s="89"/>
      <c r="I296" s="89"/>
      <c r="J296" s="89"/>
      <c r="K296" s="89"/>
      <c r="L296" s="89"/>
      <c r="M296" s="89"/>
      <c r="N296" s="90"/>
      <c r="O296" s="90"/>
    </row>
    <row r="297" spans="1:15" s="12" customFormat="1" ht="5.25" customHeight="1" x14ac:dyDescent="0.2">
      <c r="A297" s="16"/>
      <c r="B297" s="16"/>
      <c r="C297" s="16"/>
      <c r="D297" s="16"/>
      <c r="E297" s="16"/>
      <c r="F297" s="16"/>
      <c r="G297" s="16"/>
      <c r="H297" s="16"/>
      <c r="I297" s="16"/>
      <c r="J297" s="16"/>
      <c r="K297" s="16"/>
      <c r="L297" s="16"/>
      <c r="M297" s="16"/>
    </row>
    <row r="298" spans="1:15" s="18" customFormat="1" ht="34.5" customHeight="1" x14ac:dyDescent="0.2">
      <c r="A298" s="89" t="s">
        <v>402</v>
      </c>
      <c r="B298" s="89"/>
      <c r="C298" s="89"/>
      <c r="D298" s="89"/>
      <c r="E298" s="89"/>
      <c r="F298" s="89"/>
      <c r="G298" s="89"/>
      <c r="H298" s="89"/>
      <c r="I298" s="89"/>
      <c r="J298" s="89"/>
      <c r="K298" s="89"/>
      <c r="L298" s="89"/>
      <c r="M298" s="89"/>
      <c r="N298" s="90"/>
      <c r="O298" s="90"/>
    </row>
    <row r="299" spans="1:15" s="18" customFormat="1" ht="15" x14ac:dyDescent="0.2">
      <c r="A299" s="66"/>
      <c r="B299" s="66"/>
      <c r="C299" s="66"/>
      <c r="D299" s="66"/>
      <c r="E299" s="66"/>
      <c r="F299" s="66"/>
      <c r="G299" s="66"/>
      <c r="H299" s="66"/>
      <c r="I299" s="66"/>
      <c r="J299" s="66"/>
      <c r="K299" s="66"/>
      <c r="L299" s="66"/>
      <c r="M299" s="66"/>
      <c r="N299" s="67"/>
      <c r="O299" s="67"/>
    </row>
    <row r="300" spans="1:15" s="12" customFormat="1" x14ac:dyDescent="0.2">
      <c r="A300" s="15" t="s">
        <v>168</v>
      </c>
      <c r="B300" s="15"/>
      <c r="C300" s="15"/>
      <c r="D300" s="15"/>
      <c r="E300" s="15"/>
      <c r="F300" s="15"/>
      <c r="G300" s="15"/>
      <c r="H300" s="15"/>
      <c r="I300" s="15"/>
      <c r="J300" s="15"/>
      <c r="K300" s="15"/>
      <c r="L300" s="15"/>
      <c r="M300" s="15"/>
    </row>
    <row r="301" spans="1:15" s="12" customFormat="1" x14ac:dyDescent="0.2">
      <c r="A301" s="13"/>
      <c r="B301" s="13"/>
      <c r="C301" s="13"/>
      <c r="D301" s="13"/>
      <c r="E301" s="13"/>
      <c r="F301" s="13"/>
      <c r="G301" s="13"/>
      <c r="H301" s="13"/>
      <c r="I301" s="13"/>
      <c r="J301" s="13"/>
      <c r="K301" s="13"/>
      <c r="L301" s="13"/>
      <c r="M301" s="13"/>
    </row>
    <row r="302" spans="1:15" s="12" customFormat="1" x14ac:dyDescent="0.2">
      <c r="A302" s="13" t="s">
        <v>3</v>
      </c>
      <c r="B302" s="13"/>
      <c r="C302" s="13"/>
      <c r="D302" s="13"/>
      <c r="E302" s="13"/>
      <c r="F302" s="13"/>
      <c r="G302" s="13"/>
      <c r="H302" s="13"/>
      <c r="I302" s="13"/>
      <c r="J302" s="13"/>
      <c r="K302" s="13"/>
      <c r="L302" s="13"/>
      <c r="M302" s="13"/>
    </row>
    <row r="303" spans="1:15" s="18" customFormat="1" ht="53.25" customHeight="1" x14ac:dyDescent="0.2">
      <c r="A303" s="161" t="s">
        <v>425</v>
      </c>
      <c r="B303" s="161"/>
      <c r="C303" s="161"/>
      <c r="D303" s="161"/>
      <c r="E303" s="161"/>
      <c r="F303" s="161"/>
      <c r="G303" s="161"/>
      <c r="H303" s="161"/>
      <c r="I303" s="161"/>
      <c r="J303" s="161"/>
      <c r="K303" s="161"/>
      <c r="L303" s="161"/>
      <c r="M303" s="161"/>
      <c r="N303" s="162"/>
      <c r="O303" s="162"/>
    </row>
    <row r="304" spans="1:15" s="12" customFormat="1" ht="5.25" customHeight="1" x14ac:dyDescent="0.2">
      <c r="A304" s="21"/>
      <c r="B304" s="21"/>
      <c r="C304" s="21"/>
      <c r="D304" s="21"/>
      <c r="E304" s="21"/>
      <c r="F304" s="21"/>
      <c r="G304" s="21"/>
      <c r="H304" s="21"/>
      <c r="I304" s="21"/>
      <c r="J304" s="21"/>
      <c r="K304" s="21"/>
      <c r="L304" s="21"/>
      <c r="M304" s="21"/>
    </row>
    <row r="305" spans="1:15" s="12" customFormat="1" ht="36" customHeight="1" x14ac:dyDescent="0.2">
      <c r="B305" s="98" t="s">
        <v>5</v>
      </c>
      <c r="C305" s="99"/>
      <c r="D305" s="100"/>
      <c r="E305" s="98" t="s">
        <v>331</v>
      </c>
      <c r="F305" s="100"/>
      <c r="G305" s="98" t="s">
        <v>391</v>
      </c>
      <c r="H305" s="100"/>
      <c r="I305" s="62" t="s">
        <v>139</v>
      </c>
      <c r="J305" s="98" t="s">
        <v>392</v>
      </c>
      <c r="K305" s="100"/>
      <c r="L305" s="62" t="s">
        <v>139</v>
      </c>
      <c r="M305" s="98" t="s">
        <v>368</v>
      </c>
      <c r="N305" s="100"/>
    </row>
    <row r="306" spans="1:15" s="12" customFormat="1" ht="18" customHeight="1" x14ac:dyDescent="0.2">
      <c r="B306" s="81" t="s">
        <v>363</v>
      </c>
      <c r="C306" s="82"/>
      <c r="D306" s="83"/>
      <c r="E306" s="91">
        <v>2306407778</v>
      </c>
      <c r="F306" s="92"/>
      <c r="G306" s="91">
        <v>2306407778</v>
      </c>
      <c r="H306" s="92"/>
      <c r="I306" s="1">
        <f t="shared" ref="I306:I313" si="1">+G306/E306</f>
        <v>1</v>
      </c>
      <c r="J306" s="91">
        <v>2306407778</v>
      </c>
      <c r="K306" s="92"/>
      <c r="L306" s="1">
        <f t="shared" ref="L306:L313" si="2">+J306/E306</f>
        <v>1</v>
      </c>
      <c r="M306" s="84" t="s">
        <v>31</v>
      </c>
      <c r="N306" s="85"/>
    </row>
    <row r="307" spans="1:15" s="12" customFormat="1" ht="18" customHeight="1" x14ac:dyDescent="0.2">
      <c r="B307" s="81" t="s">
        <v>362</v>
      </c>
      <c r="C307" s="82"/>
      <c r="D307" s="83"/>
      <c r="E307" s="91">
        <v>1946586.02</v>
      </c>
      <c r="F307" s="92"/>
      <c r="G307" s="91">
        <v>1946586.02</v>
      </c>
      <c r="H307" s="92"/>
      <c r="I307" s="1">
        <f t="shared" si="1"/>
        <v>1</v>
      </c>
      <c r="J307" s="91">
        <v>1946586.02</v>
      </c>
      <c r="K307" s="92"/>
      <c r="L307" s="1">
        <f t="shared" si="2"/>
        <v>1</v>
      </c>
      <c r="M307" s="84" t="s">
        <v>43</v>
      </c>
      <c r="N307" s="85"/>
    </row>
    <row r="308" spans="1:15" s="12" customFormat="1" ht="18" customHeight="1" x14ac:dyDescent="0.2">
      <c r="B308" s="81" t="s">
        <v>364</v>
      </c>
      <c r="C308" s="82"/>
      <c r="D308" s="83"/>
      <c r="E308" s="91">
        <v>100000</v>
      </c>
      <c r="F308" s="92"/>
      <c r="G308" s="91">
        <v>100000</v>
      </c>
      <c r="H308" s="92"/>
      <c r="I308" s="1">
        <f t="shared" si="1"/>
        <v>1</v>
      </c>
      <c r="J308" s="91">
        <v>100000</v>
      </c>
      <c r="K308" s="92"/>
      <c r="L308" s="1">
        <f t="shared" si="2"/>
        <v>1</v>
      </c>
      <c r="M308" s="84" t="s">
        <v>313</v>
      </c>
      <c r="N308" s="85"/>
    </row>
    <row r="309" spans="1:15" s="12" customFormat="1" ht="18" customHeight="1" x14ac:dyDescent="0.2">
      <c r="B309" s="81" t="s">
        <v>367</v>
      </c>
      <c r="C309" s="82"/>
      <c r="D309" s="83"/>
      <c r="E309" s="91">
        <v>8455247.1500000004</v>
      </c>
      <c r="F309" s="92"/>
      <c r="G309" s="91">
        <v>8455247.1500000004</v>
      </c>
      <c r="H309" s="92"/>
      <c r="I309" s="1">
        <f t="shared" si="1"/>
        <v>1</v>
      </c>
      <c r="J309" s="91">
        <v>8455247.1500000004</v>
      </c>
      <c r="K309" s="92"/>
      <c r="L309" s="1">
        <f t="shared" si="2"/>
        <v>1</v>
      </c>
      <c r="M309" s="84" t="s">
        <v>335</v>
      </c>
      <c r="N309" s="85"/>
    </row>
    <row r="310" spans="1:15" s="12" customFormat="1" ht="18" customHeight="1" x14ac:dyDescent="0.2">
      <c r="B310" s="81" t="s">
        <v>365</v>
      </c>
      <c r="C310" s="82"/>
      <c r="D310" s="83"/>
      <c r="E310" s="91">
        <v>738739.77</v>
      </c>
      <c r="F310" s="92"/>
      <c r="G310" s="91">
        <v>738739.77</v>
      </c>
      <c r="H310" s="92"/>
      <c r="I310" s="1">
        <f t="shared" si="1"/>
        <v>1</v>
      </c>
      <c r="J310" s="91">
        <v>738739.77</v>
      </c>
      <c r="K310" s="92"/>
      <c r="L310" s="1">
        <f t="shared" si="2"/>
        <v>1</v>
      </c>
      <c r="M310" s="84" t="s">
        <v>369</v>
      </c>
      <c r="N310" s="85"/>
    </row>
    <row r="311" spans="1:15" s="12" customFormat="1" ht="18" customHeight="1" x14ac:dyDescent="0.2">
      <c r="B311" s="81" t="s">
        <v>366</v>
      </c>
      <c r="C311" s="82"/>
      <c r="D311" s="83"/>
      <c r="E311" s="91">
        <v>4051189</v>
      </c>
      <c r="F311" s="92"/>
      <c r="G311" s="91">
        <v>4051189</v>
      </c>
      <c r="H311" s="92"/>
      <c r="I311" s="1">
        <f t="shared" si="1"/>
        <v>1</v>
      </c>
      <c r="J311" s="91">
        <v>4051189</v>
      </c>
      <c r="K311" s="92"/>
      <c r="L311" s="1">
        <f t="shared" si="2"/>
        <v>1</v>
      </c>
      <c r="M311" s="84" t="s">
        <v>370</v>
      </c>
      <c r="N311" s="85"/>
    </row>
    <row r="312" spans="1:15" s="12" customFormat="1" ht="18" customHeight="1" x14ac:dyDescent="0.2">
      <c r="B312" s="81" t="s">
        <v>394</v>
      </c>
      <c r="C312" s="82"/>
      <c r="D312" s="83"/>
      <c r="E312" s="91">
        <v>127975.43</v>
      </c>
      <c r="F312" s="92"/>
      <c r="G312" s="91">
        <v>127975.43</v>
      </c>
      <c r="H312" s="92"/>
      <c r="I312" s="1">
        <f t="shared" ref="I312" si="3">+G312/E312</f>
        <v>1</v>
      </c>
      <c r="J312" s="91">
        <v>127975.43</v>
      </c>
      <c r="K312" s="92"/>
      <c r="L312" s="1">
        <f t="shared" ref="L312" si="4">+J312/E312</f>
        <v>1</v>
      </c>
      <c r="M312" s="84" t="s">
        <v>370</v>
      </c>
      <c r="N312" s="85"/>
    </row>
    <row r="313" spans="1:15" s="12" customFormat="1" ht="26.25" customHeight="1" x14ac:dyDescent="0.2">
      <c r="B313" s="194" t="s">
        <v>169</v>
      </c>
      <c r="C313" s="195"/>
      <c r="D313" s="196"/>
      <c r="E313" s="192">
        <f>SUM(E306:F312)</f>
        <v>2321827515.3699999</v>
      </c>
      <c r="F313" s="193"/>
      <c r="G313" s="192">
        <f>SUM(G306:H312)</f>
        <v>2321827515.3699999</v>
      </c>
      <c r="H313" s="193"/>
      <c r="I313" s="63">
        <f t="shared" si="1"/>
        <v>1</v>
      </c>
      <c r="J313" s="192">
        <f>SUM(J306:K312)</f>
        <v>2321827515.3699999</v>
      </c>
      <c r="K313" s="193"/>
      <c r="L313" s="63">
        <f t="shared" si="2"/>
        <v>1</v>
      </c>
      <c r="M313" s="192"/>
      <c r="N313" s="193"/>
    </row>
    <row r="314" spans="1:15" s="12" customFormat="1" ht="6" customHeight="1" x14ac:dyDescent="0.2">
      <c r="A314" s="16"/>
      <c r="B314" s="16"/>
      <c r="C314" s="16"/>
      <c r="D314" s="16"/>
      <c r="E314" s="16"/>
      <c r="F314" s="16"/>
      <c r="G314" s="16"/>
      <c r="H314" s="16"/>
      <c r="I314" s="16"/>
      <c r="J314" s="16"/>
      <c r="K314" s="16"/>
      <c r="L314" s="16"/>
      <c r="M314" s="16"/>
    </row>
    <row r="315" spans="1:15" s="18" customFormat="1" ht="46.5" customHeight="1" x14ac:dyDescent="0.2">
      <c r="A315" s="161" t="s">
        <v>321</v>
      </c>
      <c r="B315" s="161"/>
      <c r="C315" s="161"/>
      <c r="D315" s="161"/>
      <c r="E315" s="161"/>
      <c r="F315" s="161"/>
      <c r="G315" s="161"/>
      <c r="H315" s="161"/>
      <c r="I315" s="161"/>
      <c r="J315" s="161"/>
      <c r="K315" s="161"/>
      <c r="L315" s="161"/>
      <c r="M315" s="161"/>
      <c r="N315" s="162"/>
      <c r="O315" s="162"/>
    </row>
    <row r="316" spans="1:15" s="18" customFormat="1" ht="6" customHeight="1" x14ac:dyDescent="0.2">
      <c r="A316" s="31"/>
      <c r="B316" s="31"/>
      <c r="C316" s="31"/>
      <c r="D316" s="31"/>
      <c r="E316" s="31"/>
      <c r="F316" s="31"/>
      <c r="G316" s="31"/>
      <c r="H316" s="31"/>
      <c r="I316" s="31"/>
      <c r="J316" s="31"/>
      <c r="K316" s="31"/>
      <c r="L316" s="31"/>
      <c r="M316" s="31"/>
      <c r="N316" s="34"/>
      <c r="O316" s="34"/>
    </row>
    <row r="317" spans="1:15" s="18" customFormat="1" ht="35.25" customHeight="1" x14ac:dyDescent="0.2">
      <c r="A317" s="107" t="s">
        <v>393</v>
      </c>
      <c r="B317" s="107"/>
      <c r="C317" s="107"/>
      <c r="D317" s="107"/>
      <c r="E317" s="107"/>
      <c r="F317" s="107"/>
      <c r="G317" s="107"/>
      <c r="H317" s="107"/>
      <c r="I317" s="107"/>
      <c r="J317" s="107"/>
      <c r="K317" s="107"/>
      <c r="L317" s="107"/>
      <c r="M317" s="107"/>
      <c r="N317" s="108"/>
      <c r="O317" s="108"/>
    </row>
    <row r="318" spans="1:15" s="18" customFormat="1" ht="6" customHeight="1" x14ac:dyDescent="0.2">
      <c r="A318" s="51"/>
      <c r="B318" s="51"/>
      <c r="C318" s="51"/>
      <c r="D318" s="51"/>
      <c r="E318" s="51"/>
      <c r="F318" s="51"/>
      <c r="G318" s="51"/>
      <c r="H318" s="51"/>
      <c r="I318" s="51"/>
      <c r="J318" s="51"/>
      <c r="K318" s="51"/>
      <c r="L318" s="51"/>
      <c r="M318" s="51"/>
      <c r="N318" s="53"/>
      <c r="O318" s="53"/>
    </row>
    <row r="319" spans="1:15" s="18" customFormat="1" ht="35.25" customHeight="1" x14ac:dyDescent="0.2">
      <c r="A319" s="107" t="s">
        <v>344</v>
      </c>
      <c r="B319" s="107"/>
      <c r="C319" s="107"/>
      <c r="D319" s="107"/>
      <c r="E319" s="107"/>
      <c r="F319" s="107"/>
      <c r="G319" s="107"/>
      <c r="H319" s="107"/>
      <c r="I319" s="107"/>
      <c r="J319" s="107"/>
      <c r="K319" s="107"/>
      <c r="L319" s="107"/>
      <c r="M319" s="107"/>
      <c r="N319" s="108"/>
      <c r="O319" s="108"/>
    </row>
    <row r="320" spans="1:15" s="18" customFormat="1" ht="6" customHeight="1" x14ac:dyDescent="0.2">
      <c r="A320" s="51"/>
      <c r="B320" s="51"/>
      <c r="C320" s="51"/>
      <c r="D320" s="51"/>
      <c r="E320" s="51"/>
      <c r="F320" s="51"/>
      <c r="G320" s="51"/>
      <c r="H320" s="51"/>
      <c r="I320" s="51"/>
      <c r="J320" s="51"/>
      <c r="K320" s="51"/>
      <c r="L320" s="51"/>
      <c r="M320" s="51"/>
      <c r="N320" s="53"/>
      <c r="O320" s="53"/>
    </row>
    <row r="321" spans="1:15" s="18" customFormat="1" ht="15" x14ac:dyDescent="0.2">
      <c r="A321" s="89" t="s">
        <v>345</v>
      </c>
      <c r="B321" s="89"/>
      <c r="C321" s="89"/>
      <c r="D321" s="89"/>
      <c r="E321" s="89"/>
      <c r="F321" s="89"/>
      <c r="G321" s="89"/>
      <c r="H321" s="89"/>
      <c r="I321" s="89"/>
      <c r="J321" s="89"/>
      <c r="K321" s="89"/>
      <c r="L321" s="89"/>
      <c r="M321" s="89"/>
      <c r="N321" s="90"/>
      <c r="O321" s="90"/>
    </row>
    <row r="322" spans="1:15" s="18" customFormat="1" ht="6" customHeight="1" x14ac:dyDescent="0.2">
      <c r="A322" s="51"/>
      <c r="B322" s="51"/>
      <c r="C322" s="51"/>
      <c r="D322" s="51"/>
      <c r="E322" s="51"/>
      <c r="F322" s="51"/>
      <c r="G322" s="51"/>
      <c r="H322" s="51"/>
      <c r="I322" s="51"/>
      <c r="J322" s="51"/>
      <c r="K322" s="51"/>
      <c r="L322" s="51"/>
      <c r="M322" s="51"/>
      <c r="N322" s="53"/>
      <c r="O322" s="53"/>
    </row>
    <row r="323" spans="1:15" s="18" customFormat="1" ht="33.75" customHeight="1" x14ac:dyDescent="0.2">
      <c r="A323" s="89" t="s">
        <v>395</v>
      </c>
      <c r="B323" s="89"/>
      <c r="C323" s="89"/>
      <c r="D323" s="89"/>
      <c r="E323" s="89"/>
      <c r="F323" s="89"/>
      <c r="G323" s="89"/>
      <c r="H323" s="89"/>
      <c r="I323" s="89"/>
      <c r="J323" s="89"/>
      <c r="K323" s="89"/>
      <c r="L323" s="89"/>
      <c r="M323" s="89"/>
      <c r="N323" s="90"/>
      <c r="O323" s="90"/>
    </row>
    <row r="324" spans="1:15" s="18" customFormat="1" ht="3.75" customHeight="1" x14ac:dyDescent="0.2">
      <c r="A324" s="59"/>
      <c r="B324" s="59"/>
      <c r="C324" s="59"/>
      <c r="D324" s="59"/>
      <c r="E324" s="59"/>
      <c r="F324" s="59"/>
      <c r="G324" s="59"/>
      <c r="H324" s="59"/>
      <c r="I324" s="59"/>
      <c r="J324" s="59"/>
      <c r="K324" s="59"/>
      <c r="L324" s="59"/>
      <c r="M324" s="59"/>
      <c r="N324" s="60"/>
      <c r="O324" s="60"/>
    </row>
    <row r="325" spans="1:15" s="18" customFormat="1" ht="49.5" customHeight="1" x14ac:dyDescent="0.2">
      <c r="A325" s="89" t="s">
        <v>426</v>
      </c>
      <c r="B325" s="89"/>
      <c r="C325" s="89"/>
      <c r="D325" s="89"/>
      <c r="E325" s="89"/>
      <c r="F325" s="89"/>
      <c r="G325" s="89"/>
      <c r="H325" s="89"/>
      <c r="I325" s="89"/>
      <c r="J325" s="89"/>
      <c r="K325" s="89"/>
      <c r="L325" s="89"/>
      <c r="M325" s="89"/>
      <c r="N325" s="90"/>
      <c r="O325" s="90"/>
    </row>
    <row r="326" spans="1:15" s="18" customFormat="1" ht="3.75" customHeight="1" x14ac:dyDescent="0.2">
      <c r="A326" s="66"/>
      <c r="B326" s="66"/>
      <c r="C326" s="66"/>
      <c r="D326" s="66"/>
      <c r="E326" s="66"/>
      <c r="F326" s="66"/>
      <c r="G326" s="66"/>
      <c r="H326" s="66"/>
      <c r="I326" s="66"/>
      <c r="J326" s="66"/>
      <c r="K326" s="66"/>
      <c r="L326" s="66"/>
      <c r="M326" s="66"/>
      <c r="N326" s="67"/>
      <c r="O326" s="67"/>
    </row>
    <row r="327" spans="1:15" s="18" customFormat="1" ht="50.25" customHeight="1" x14ac:dyDescent="0.2">
      <c r="A327" s="89" t="s">
        <v>360</v>
      </c>
      <c r="B327" s="89"/>
      <c r="C327" s="89"/>
      <c r="D327" s="89"/>
      <c r="E327" s="89"/>
      <c r="F327" s="89"/>
      <c r="G327" s="89"/>
      <c r="H327" s="89"/>
      <c r="I327" s="89"/>
      <c r="J327" s="89"/>
      <c r="K327" s="89"/>
      <c r="L327" s="89"/>
      <c r="M327" s="89"/>
      <c r="N327" s="90"/>
      <c r="O327" s="90"/>
    </row>
    <row r="328" spans="1:15" s="18" customFormat="1" ht="3.75" customHeight="1" x14ac:dyDescent="0.2">
      <c r="A328" s="66"/>
      <c r="B328" s="66"/>
      <c r="C328" s="66"/>
      <c r="D328" s="66"/>
      <c r="E328" s="66"/>
      <c r="F328" s="66"/>
      <c r="G328" s="66"/>
      <c r="H328" s="66"/>
      <c r="I328" s="66"/>
      <c r="J328" s="66"/>
      <c r="K328" s="66"/>
      <c r="L328" s="66"/>
      <c r="M328" s="66"/>
      <c r="N328" s="67"/>
      <c r="O328" s="67"/>
    </row>
    <row r="329" spans="1:15" s="18" customFormat="1" ht="33.75" customHeight="1" x14ac:dyDescent="0.2">
      <c r="A329" s="89" t="s">
        <v>404</v>
      </c>
      <c r="B329" s="89"/>
      <c r="C329" s="89"/>
      <c r="D329" s="89"/>
      <c r="E329" s="89"/>
      <c r="F329" s="89"/>
      <c r="G329" s="89"/>
      <c r="H329" s="89"/>
      <c r="I329" s="89"/>
      <c r="J329" s="89"/>
      <c r="K329" s="89"/>
      <c r="L329" s="89"/>
      <c r="M329" s="89"/>
      <c r="N329" s="90"/>
      <c r="O329" s="90"/>
    </row>
    <row r="330" spans="1:15" s="18" customFormat="1" ht="3.75" customHeight="1" x14ac:dyDescent="0.2">
      <c r="A330" s="66"/>
      <c r="B330" s="66"/>
      <c r="C330" s="66"/>
      <c r="D330" s="66"/>
      <c r="E330" s="66"/>
      <c r="F330" s="66"/>
      <c r="G330" s="66"/>
      <c r="H330" s="66"/>
      <c r="I330" s="66"/>
      <c r="J330" s="66"/>
      <c r="K330" s="66"/>
      <c r="L330" s="66"/>
      <c r="M330" s="66"/>
      <c r="N330" s="67"/>
      <c r="O330" s="67"/>
    </row>
    <row r="331" spans="1:15" s="18" customFormat="1" ht="15" x14ac:dyDescent="0.2">
      <c r="A331" s="89" t="s">
        <v>427</v>
      </c>
      <c r="B331" s="89"/>
      <c r="C331" s="89"/>
      <c r="D331" s="89"/>
      <c r="E331" s="89"/>
      <c r="F331" s="89"/>
      <c r="G331" s="89"/>
      <c r="H331" s="89"/>
      <c r="I331" s="89"/>
      <c r="J331" s="89"/>
      <c r="K331" s="89"/>
      <c r="L331" s="89"/>
      <c r="M331" s="89"/>
      <c r="N331" s="90"/>
      <c r="O331" s="90"/>
    </row>
    <row r="332" spans="1:15" s="18" customFormat="1" ht="6" customHeight="1" x14ac:dyDescent="0.2">
      <c r="A332" s="69"/>
      <c r="B332" s="69"/>
      <c r="C332" s="69"/>
      <c r="D332" s="69"/>
      <c r="E332" s="69"/>
      <c r="F332" s="69"/>
      <c r="G332" s="69"/>
      <c r="H332" s="69"/>
      <c r="I332" s="69"/>
      <c r="J332" s="69"/>
      <c r="K332" s="69"/>
      <c r="L332" s="69"/>
      <c r="M332" s="69"/>
      <c r="N332" s="70"/>
      <c r="O332" s="70"/>
    </row>
    <row r="333" spans="1:15" s="12" customFormat="1" x14ac:dyDescent="0.2">
      <c r="A333" s="15" t="s">
        <v>170</v>
      </c>
      <c r="B333" s="15"/>
      <c r="C333" s="15"/>
      <c r="D333" s="15"/>
      <c r="E333" s="15"/>
      <c r="F333" s="15"/>
      <c r="G333" s="15"/>
      <c r="H333" s="15"/>
      <c r="I333" s="15"/>
      <c r="J333" s="15"/>
      <c r="K333" s="15"/>
      <c r="L333" s="15"/>
      <c r="M333" s="15"/>
    </row>
    <row r="334" spans="1:15" s="12" customFormat="1" ht="6" customHeight="1" x14ac:dyDescent="0.2">
      <c r="A334" s="20"/>
      <c r="B334" s="20"/>
      <c r="C334" s="20"/>
      <c r="D334" s="20"/>
      <c r="E334" s="20"/>
      <c r="F334" s="20"/>
      <c r="G334" s="20"/>
      <c r="H334" s="20"/>
      <c r="I334" s="20"/>
      <c r="J334" s="20"/>
      <c r="K334" s="20"/>
      <c r="L334" s="20"/>
      <c r="M334" s="20"/>
    </row>
    <row r="335" spans="1:15" s="12" customFormat="1" ht="15" x14ac:dyDescent="0.2">
      <c r="A335" s="129" t="s">
        <v>171</v>
      </c>
      <c r="B335" s="129"/>
      <c r="C335" s="129"/>
      <c r="D335" s="129"/>
      <c r="E335" s="129"/>
      <c r="F335" s="129"/>
      <c r="G335" s="129"/>
      <c r="H335" s="129"/>
      <c r="I335" s="129"/>
      <c r="J335" s="129"/>
      <c r="K335" s="129"/>
      <c r="L335" s="129"/>
      <c r="M335" s="129"/>
      <c r="N335" s="130"/>
      <c r="O335" s="130"/>
    </row>
    <row r="336" spans="1:15" s="12" customFormat="1" ht="6" customHeight="1" x14ac:dyDescent="0.2">
      <c r="A336" s="13"/>
      <c r="B336" s="13"/>
      <c r="C336" s="13"/>
      <c r="D336" s="13"/>
      <c r="E336" s="13"/>
      <c r="F336" s="13"/>
      <c r="G336" s="13"/>
      <c r="H336" s="13"/>
      <c r="I336" s="13"/>
      <c r="J336" s="13"/>
      <c r="K336" s="13"/>
      <c r="L336" s="13"/>
      <c r="M336" s="13"/>
    </row>
    <row r="337" spans="1:13" s="12" customFormat="1" ht="39.75" customHeight="1" x14ac:dyDescent="0.2">
      <c r="B337" s="37" t="s">
        <v>172</v>
      </c>
      <c r="C337" s="167" t="s">
        <v>173</v>
      </c>
      <c r="D337" s="167"/>
      <c r="E337" s="167"/>
      <c r="F337" s="167"/>
      <c r="G337" s="167" t="s">
        <v>174</v>
      </c>
      <c r="H337" s="167"/>
      <c r="I337" s="167" t="s">
        <v>175</v>
      </c>
      <c r="J337" s="167"/>
      <c r="K337" s="167" t="s">
        <v>176</v>
      </c>
      <c r="L337" s="167"/>
      <c r="M337" s="37" t="s">
        <v>177</v>
      </c>
    </row>
    <row r="338" spans="1:13" s="12" customFormat="1" ht="27" customHeight="1" x14ac:dyDescent="0.2">
      <c r="B338" s="48" t="s">
        <v>178</v>
      </c>
      <c r="C338" s="168" t="s">
        <v>179</v>
      </c>
      <c r="D338" s="168"/>
      <c r="E338" s="168"/>
      <c r="F338" s="168"/>
      <c r="G338" s="166">
        <f>SUM(G339:G341)</f>
        <v>528105976.89999998</v>
      </c>
      <c r="H338" s="166"/>
      <c r="I338" s="166">
        <f>SUM(I339:I341)</f>
        <v>497924382.49000001</v>
      </c>
      <c r="J338" s="166"/>
      <c r="K338" s="166">
        <f>SUM(K339:K341)</f>
        <v>497924359.43000001</v>
      </c>
      <c r="L338" s="166"/>
      <c r="M338" s="2">
        <f>+K338/I338</f>
        <v>0.99999995368774697</v>
      </c>
    </row>
    <row r="339" spans="1:13" s="12" customFormat="1" ht="18" customHeight="1" x14ac:dyDescent="0.2">
      <c r="B339" s="47" t="s">
        <v>180</v>
      </c>
      <c r="C339" s="163" t="s">
        <v>181</v>
      </c>
      <c r="D339" s="163"/>
      <c r="E339" s="163"/>
      <c r="F339" s="163"/>
      <c r="G339" s="164">
        <v>48287705</v>
      </c>
      <c r="H339" s="164"/>
      <c r="I339" s="164">
        <v>42922813.740000002</v>
      </c>
      <c r="J339" s="164"/>
      <c r="K339" s="164">
        <v>42922792.079999998</v>
      </c>
      <c r="L339" s="164"/>
      <c r="M339" s="49">
        <f>+K339/I339</f>
        <v>0.99999949537324984</v>
      </c>
    </row>
    <row r="340" spans="1:13" s="12" customFormat="1" ht="18" customHeight="1" x14ac:dyDescent="0.2">
      <c r="B340" s="47" t="s">
        <v>182</v>
      </c>
      <c r="C340" s="163" t="s">
        <v>183</v>
      </c>
      <c r="D340" s="163"/>
      <c r="E340" s="163"/>
      <c r="F340" s="163"/>
      <c r="G340" s="164">
        <v>126443394</v>
      </c>
      <c r="H340" s="164"/>
      <c r="I340" s="164">
        <v>116328180.12</v>
      </c>
      <c r="J340" s="164"/>
      <c r="K340" s="164">
        <v>116328179.79000001</v>
      </c>
      <c r="L340" s="164"/>
      <c r="M340" s="49">
        <f t="shared" ref="M340:M341" si="5">+K340/I340</f>
        <v>0.9999999971631981</v>
      </c>
    </row>
    <row r="341" spans="1:13" s="12" customFormat="1" ht="27" customHeight="1" x14ac:dyDescent="0.2">
      <c r="B341" s="47" t="s">
        <v>184</v>
      </c>
      <c r="C341" s="163" t="s">
        <v>185</v>
      </c>
      <c r="D341" s="163"/>
      <c r="E341" s="163"/>
      <c r="F341" s="163"/>
      <c r="G341" s="164">
        <v>353374877.89999998</v>
      </c>
      <c r="H341" s="164"/>
      <c r="I341" s="164">
        <v>338673388.63</v>
      </c>
      <c r="J341" s="164"/>
      <c r="K341" s="164">
        <v>338673387.56</v>
      </c>
      <c r="L341" s="164"/>
      <c r="M341" s="49">
        <f t="shared" si="5"/>
        <v>0.99999999684061391</v>
      </c>
    </row>
    <row r="342" spans="1:13" s="12" customFormat="1" ht="39.75" hidden="1" customHeight="1" x14ac:dyDescent="0.2">
      <c r="B342" s="46" t="s">
        <v>172</v>
      </c>
      <c r="C342" s="127" t="s">
        <v>173</v>
      </c>
      <c r="D342" s="127"/>
      <c r="E342" s="127"/>
      <c r="F342" s="127"/>
      <c r="G342" s="127" t="s">
        <v>174</v>
      </c>
      <c r="H342" s="127"/>
      <c r="I342" s="127" t="s">
        <v>175</v>
      </c>
      <c r="J342" s="127"/>
      <c r="K342" s="127" t="s">
        <v>176</v>
      </c>
      <c r="L342" s="127"/>
      <c r="M342" s="46" t="s">
        <v>177</v>
      </c>
    </row>
    <row r="343" spans="1:13" s="12" customFormat="1" ht="27" customHeight="1" x14ac:dyDescent="0.2">
      <c r="B343" s="48" t="s">
        <v>186</v>
      </c>
      <c r="C343" s="165" t="s">
        <v>187</v>
      </c>
      <c r="D343" s="165"/>
      <c r="E343" s="165"/>
      <c r="F343" s="165"/>
      <c r="G343" s="166">
        <f>SUM(G344:G345)</f>
        <v>1491803125.71</v>
      </c>
      <c r="H343" s="166"/>
      <c r="I343" s="166">
        <f>SUM(I344:I345)</f>
        <v>1102260232.1800001</v>
      </c>
      <c r="J343" s="166"/>
      <c r="K343" s="166">
        <f>SUM(K344:K345)</f>
        <v>1102260203.98</v>
      </c>
      <c r="L343" s="166"/>
      <c r="M343" s="2">
        <f>+K343/I343</f>
        <v>0.99999997441620481</v>
      </c>
    </row>
    <row r="344" spans="1:13" s="12" customFormat="1" ht="27" customHeight="1" x14ac:dyDescent="0.2">
      <c r="B344" s="47" t="s">
        <v>188</v>
      </c>
      <c r="C344" s="163" t="s">
        <v>189</v>
      </c>
      <c r="D344" s="163"/>
      <c r="E344" s="163"/>
      <c r="F344" s="163"/>
      <c r="G344" s="164">
        <v>1268338065.71</v>
      </c>
      <c r="H344" s="164"/>
      <c r="I344" s="164">
        <v>887659360.13999999</v>
      </c>
      <c r="J344" s="164"/>
      <c r="K344" s="164">
        <v>887659332.39999998</v>
      </c>
      <c r="L344" s="164"/>
      <c r="M344" s="49">
        <f>+K344/I344</f>
        <v>0.99999996874927333</v>
      </c>
    </row>
    <row r="345" spans="1:13" s="12" customFormat="1" ht="18" customHeight="1" x14ac:dyDescent="0.2">
      <c r="B345" s="47" t="s">
        <v>190</v>
      </c>
      <c r="C345" s="163" t="s">
        <v>191</v>
      </c>
      <c r="D345" s="163"/>
      <c r="E345" s="163"/>
      <c r="F345" s="163"/>
      <c r="G345" s="164">
        <v>223465060</v>
      </c>
      <c r="H345" s="164"/>
      <c r="I345" s="164">
        <v>214600872.03999999</v>
      </c>
      <c r="J345" s="164"/>
      <c r="K345" s="164">
        <v>214600871.58000001</v>
      </c>
      <c r="L345" s="164"/>
      <c r="M345" s="49">
        <f>+K345/I345</f>
        <v>0.99999999785648597</v>
      </c>
    </row>
    <row r="346" spans="1:13" s="12" customFormat="1" ht="27" customHeight="1" x14ac:dyDescent="0.2">
      <c r="B346" s="48" t="s">
        <v>192</v>
      </c>
      <c r="C346" s="165" t="s">
        <v>193</v>
      </c>
      <c r="D346" s="165"/>
      <c r="E346" s="165"/>
      <c r="F346" s="165"/>
      <c r="G346" s="166">
        <f>SUM(G347:G350)</f>
        <v>808381766.53999996</v>
      </c>
      <c r="H346" s="166"/>
      <c r="I346" s="166">
        <f>SUM(I347:I350)</f>
        <v>849848005.38000011</v>
      </c>
      <c r="J346" s="166"/>
      <c r="K346" s="166">
        <f>SUM(K347:K350)</f>
        <v>849847996.54999995</v>
      </c>
      <c r="L346" s="166"/>
      <c r="M346" s="2">
        <f>+K346/I346</f>
        <v>0.99999998960990655</v>
      </c>
    </row>
    <row r="347" spans="1:13" s="12" customFormat="1" ht="27" customHeight="1" x14ac:dyDescent="0.2">
      <c r="B347" s="47" t="s">
        <v>194</v>
      </c>
      <c r="C347" s="163" t="s">
        <v>195</v>
      </c>
      <c r="D347" s="163"/>
      <c r="E347" s="163"/>
      <c r="F347" s="163"/>
      <c r="G347" s="164">
        <v>110622276</v>
      </c>
      <c r="H347" s="164"/>
      <c r="I347" s="164">
        <v>93387244.719999999</v>
      </c>
      <c r="J347" s="164"/>
      <c r="K347" s="164">
        <v>93387243.379999995</v>
      </c>
      <c r="L347" s="164"/>
      <c r="M347" s="49">
        <f>+K347/I347</f>
        <v>0.99999998565114534</v>
      </c>
    </row>
    <row r="348" spans="1:13" s="12" customFormat="1" ht="27" customHeight="1" x14ac:dyDescent="0.2">
      <c r="B348" s="47" t="s">
        <v>196</v>
      </c>
      <c r="C348" s="163" t="s">
        <v>197</v>
      </c>
      <c r="D348" s="163"/>
      <c r="E348" s="163"/>
      <c r="F348" s="163"/>
      <c r="G348" s="164">
        <v>104339823</v>
      </c>
      <c r="H348" s="164"/>
      <c r="I348" s="164">
        <v>94272223.489999995</v>
      </c>
      <c r="J348" s="164"/>
      <c r="K348" s="164">
        <v>94272222.280000001</v>
      </c>
      <c r="L348" s="164"/>
      <c r="M348" s="49">
        <f t="shared" ref="M348:M350" si="6">+K348/I348</f>
        <v>0.99999998716483018</v>
      </c>
    </row>
    <row r="349" spans="1:13" s="12" customFormat="1" ht="27" customHeight="1" x14ac:dyDescent="0.2">
      <c r="B349" s="47" t="s">
        <v>198</v>
      </c>
      <c r="C349" s="163" t="s">
        <v>199</v>
      </c>
      <c r="D349" s="163"/>
      <c r="E349" s="163"/>
      <c r="F349" s="163"/>
      <c r="G349" s="164">
        <v>474030949.54000002</v>
      </c>
      <c r="H349" s="164"/>
      <c r="I349" s="164">
        <v>599073945.94000006</v>
      </c>
      <c r="J349" s="164"/>
      <c r="K349" s="164">
        <v>599073943.86000001</v>
      </c>
      <c r="L349" s="164"/>
      <c r="M349" s="49">
        <f t="shared" si="6"/>
        <v>0.99999999652797444</v>
      </c>
    </row>
    <row r="350" spans="1:13" s="12" customFormat="1" ht="18" customHeight="1" x14ac:dyDescent="0.2">
      <c r="B350" s="47" t="s">
        <v>200</v>
      </c>
      <c r="C350" s="163" t="s">
        <v>201</v>
      </c>
      <c r="D350" s="163"/>
      <c r="E350" s="163"/>
      <c r="F350" s="163"/>
      <c r="G350" s="164">
        <v>119388718</v>
      </c>
      <c r="H350" s="164"/>
      <c r="I350" s="164">
        <v>63114591.229999997</v>
      </c>
      <c r="J350" s="164"/>
      <c r="K350" s="164">
        <v>63114587.030000001</v>
      </c>
      <c r="L350" s="164"/>
      <c r="M350" s="49">
        <f t="shared" si="6"/>
        <v>0.99999993345437377</v>
      </c>
    </row>
    <row r="351" spans="1:13" s="12" customFormat="1" ht="27" customHeight="1" x14ac:dyDescent="0.2">
      <c r="B351" s="146" t="s">
        <v>88</v>
      </c>
      <c r="C351" s="146"/>
      <c r="D351" s="146"/>
      <c r="E351" s="146"/>
      <c r="F351" s="146"/>
      <c r="G351" s="147">
        <f>+G338+G343+G346</f>
        <v>2828290869.1500001</v>
      </c>
      <c r="H351" s="147"/>
      <c r="I351" s="147">
        <f>+I346+I343+I338</f>
        <v>2450032620.0500002</v>
      </c>
      <c r="J351" s="147"/>
      <c r="K351" s="96">
        <f>+K338+K343+K346</f>
        <v>2450032559.96</v>
      </c>
      <c r="L351" s="97"/>
      <c r="M351" s="5">
        <f>+K351/I351</f>
        <v>0.99999997547379582</v>
      </c>
    </row>
    <row r="352" spans="1:13" s="12" customFormat="1" x14ac:dyDescent="0.2">
      <c r="A352" s="13"/>
      <c r="B352" s="13"/>
      <c r="C352" s="13"/>
      <c r="D352" s="13"/>
      <c r="E352" s="13"/>
      <c r="F352" s="13"/>
      <c r="G352" s="13"/>
      <c r="H352" s="13"/>
      <c r="I352" s="13"/>
      <c r="J352" s="13"/>
      <c r="K352" s="13"/>
      <c r="L352" s="13"/>
      <c r="M352" s="13"/>
    </row>
    <row r="353" spans="1:15" s="12" customFormat="1" x14ac:dyDescent="0.2">
      <c r="A353" s="13" t="s">
        <v>244</v>
      </c>
      <c r="B353" s="13"/>
      <c r="C353" s="13"/>
      <c r="D353" s="13"/>
      <c r="E353" s="13"/>
      <c r="F353" s="13"/>
      <c r="G353" s="13"/>
      <c r="H353" s="13"/>
      <c r="I353" s="13"/>
      <c r="J353" s="13"/>
      <c r="K353" s="13"/>
      <c r="L353" s="13"/>
      <c r="M353" s="13"/>
      <c r="N353" s="13"/>
      <c r="O353" s="13"/>
    </row>
    <row r="354" spans="1:15" s="12" customFormat="1" ht="6" customHeight="1" x14ac:dyDescent="0.2">
      <c r="A354" s="13"/>
      <c r="B354" s="13"/>
      <c r="C354" s="13"/>
      <c r="D354" s="13"/>
      <c r="E354" s="13"/>
      <c r="F354" s="13"/>
      <c r="G354" s="13"/>
      <c r="H354" s="13"/>
      <c r="I354" s="13"/>
      <c r="J354" s="13"/>
      <c r="K354" s="13"/>
      <c r="L354" s="13"/>
      <c r="M354" s="13"/>
      <c r="N354" s="13"/>
      <c r="O354" s="13"/>
    </row>
    <row r="355" spans="1:15" s="12" customFormat="1" ht="20.25" customHeight="1" x14ac:dyDescent="0.2">
      <c r="B355" s="173" t="s">
        <v>5</v>
      </c>
      <c r="C355" s="174"/>
      <c r="D355" s="174"/>
      <c r="E355" s="174"/>
      <c r="F355" s="175"/>
      <c r="G355" s="176" t="s">
        <v>6</v>
      </c>
      <c r="H355" s="177"/>
      <c r="I355" s="13"/>
      <c r="J355" s="13"/>
      <c r="K355" s="13"/>
      <c r="L355" s="13"/>
      <c r="M355" s="13"/>
      <c r="N355" s="13"/>
    </row>
    <row r="356" spans="1:15" s="12" customFormat="1" ht="24.75" customHeight="1" x14ac:dyDescent="0.2">
      <c r="B356" s="6" t="s">
        <v>218</v>
      </c>
      <c r="C356" s="178" t="s">
        <v>219</v>
      </c>
      <c r="D356" s="178"/>
      <c r="E356" s="178"/>
      <c r="F356" s="178"/>
      <c r="G356" s="179">
        <v>2321827515.3699999</v>
      </c>
      <c r="H356" s="180"/>
      <c r="I356" s="13"/>
      <c r="J356" s="13"/>
      <c r="K356" s="13"/>
      <c r="L356" s="13"/>
      <c r="M356" s="13"/>
      <c r="N356" s="13"/>
    </row>
    <row r="357" spans="1:15" s="12" customFormat="1" ht="24.75" hidden="1" customHeight="1" x14ac:dyDescent="0.2">
      <c r="B357" s="6" t="s">
        <v>220</v>
      </c>
      <c r="C357" s="178" t="s">
        <v>221</v>
      </c>
      <c r="D357" s="178"/>
      <c r="E357" s="178"/>
      <c r="F357" s="178"/>
      <c r="G357" s="179">
        <f>SUM(G358:G363)</f>
        <v>0</v>
      </c>
      <c r="H357" s="180"/>
      <c r="I357" s="13"/>
      <c r="J357" s="13"/>
      <c r="K357" s="13"/>
      <c r="L357" s="13"/>
      <c r="M357" s="13"/>
      <c r="N357" s="13"/>
    </row>
    <row r="358" spans="1:15" s="12" customFormat="1" ht="24.75" hidden="1" customHeight="1" x14ac:dyDescent="0.2">
      <c r="B358" s="7" t="s">
        <v>222</v>
      </c>
      <c r="C358" s="163" t="s">
        <v>223</v>
      </c>
      <c r="D358" s="163"/>
      <c r="E358" s="163"/>
      <c r="F358" s="163"/>
      <c r="G358" s="169">
        <v>0</v>
      </c>
      <c r="H358" s="170"/>
      <c r="I358" s="13"/>
      <c r="J358" s="13"/>
      <c r="K358" s="13"/>
      <c r="L358" s="13"/>
      <c r="M358" s="13"/>
      <c r="N358" s="13"/>
    </row>
    <row r="359" spans="1:15" s="12" customFormat="1" ht="24.75" hidden="1" customHeight="1" x14ac:dyDescent="0.2">
      <c r="B359" s="7" t="s">
        <v>224</v>
      </c>
      <c r="C359" s="163" t="s">
        <v>225</v>
      </c>
      <c r="D359" s="163"/>
      <c r="E359" s="163"/>
      <c r="F359" s="163"/>
      <c r="G359" s="171">
        <v>0</v>
      </c>
      <c r="H359" s="172"/>
      <c r="I359" s="13"/>
      <c r="J359" s="13"/>
      <c r="K359" s="13"/>
      <c r="L359" s="13"/>
      <c r="M359" s="13"/>
      <c r="N359" s="13"/>
    </row>
    <row r="360" spans="1:15" s="12" customFormat="1" ht="24.75" hidden="1" customHeight="1" x14ac:dyDescent="0.2">
      <c r="B360" s="7" t="s">
        <v>226</v>
      </c>
      <c r="C360" s="163" t="s">
        <v>227</v>
      </c>
      <c r="D360" s="163"/>
      <c r="E360" s="163"/>
      <c r="F360" s="163"/>
      <c r="G360" s="171">
        <v>0</v>
      </c>
      <c r="H360" s="172"/>
      <c r="I360" s="13"/>
      <c r="J360" s="13"/>
      <c r="K360" s="13"/>
      <c r="L360" s="13"/>
      <c r="M360" s="13"/>
      <c r="N360" s="13"/>
    </row>
    <row r="361" spans="1:15" s="12" customFormat="1" ht="24.75" hidden="1" customHeight="1" x14ac:dyDescent="0.2">
      <c r="B361" s="7" t="s">
        <v>228</v>
      </c>
      <c r="C361" s="163" t="s">
        <v>229</v>
      </c>
      <c r="D361" s="163"/>
      <c r="E361" s="163"/>
      <c r="F361" s="163"/>
      <c r="G361" s="171">
        <v>0</v>
      </c>
      <c r="H361" s="172"/>
      <c r="I361" s="13"/>
      <c r="J361" s="13"/>
      <c r="K361" s="13"/>
      <c r="L361" s="13"/>
      <c r="M361" s="13"/>
      <c r="N361" s="13"/>
    </row>
    <row r="362" spans="1:15" s="12" customFormat="1" ht="24.75" hidden="1" customHeight="1" x14ac:dyDescent="0.2">
      <c r="B362" s="7" t="s">
        <v>230</v>
      </c>
      <c r="C362" s="163" t="s">
        <v>231</v>
      </c>
      <c r="D362" s="163"/>
      <c r="E362" s="163"/>
      <c r="F362" s="163"/>
      <c r="G362" s="171">
        <v>0</v>
      </c>
      <c r="H362" s="172"/>
      <c r="I362" s="13"/>
      <c r="J362" s="13"/>
      <c r="K362" s="13"/>
      <c r="L362" s="13"/>
      <c r="M362" s="13"/>
      <c r="N362" s="13"/>
    </row>
    <row r="363" spans="1:15" s="12" customFormat="1" ht="24.75" hidden="1" customHeight="1" x14ac:dyDescent="0.2">
      <c r="B363" s="7" t="s">
        <v>232</v>
      </c>
      <c r="C363" s="163" t="s">
        <v>233</v>
      </c>
      <c r="D363" s="163"/>
      <c r="E363" s="163"/>
      <c r="F363" s="163"/>
      <c r="G363" s="171">
        <v>0</v>
      </c>
      <c r="H363" s="172"/>
      <c r="I363" s="13"/>
      <c r="J363" s="13"/>
      <c r="K363" s="13"/>
      <c r="L363" s="13"/>
      <c r="M363" s="13"/>
      <c r="N363" s="13"/>
    </row>
    <row r="364" spans="1:15" s="12" customFormat="1" ht="24.75" hidden="1" customHeight="1" x14ac:dyDescent="0.2">
      <c r="B364" s="6" t="s">
        <v>234</v>
      </c>
      <c r="C364" s="178" t="s">
        <v>235</v>
      </c>
      <c r="D364" s="178"/>
      <c r="E364" s="178"/>
      <c r="F364" s="178"/>
      <c r="G364" s="179">
        <f>SUM(G365:G367)</f>
        <v>0</v>
      </c>
      <c r="H364" s="180"/>
      <c r="I364" s="13"/>
      <c r="J364" s="13"/>
      <c r="K364" s="13"/>
      <c r="L364" s="13"/>
      <c r="M364" s="13"/>
      <c r="N364" s="13"/>
    </row>
    <row r="365" spans="1:15" s="12" customFormat="1" ht="24.75" hidden="1" customHeight="1" x14ac:dyDescent="0.2">
      <c r="B365" s="7" t="s">
        <v>236</v>
      </c>
      <c r="C365" s="163" t="s">
        <v>237</v>
      </c>
      <c r="D365" s="163"/>
      <c r="E365" s="163"/>
      <c r="F365" s="163"/>
      <c r="G365" s="171">
        <v>0</v>
      </c>
      <c r="H365" s="172"/>
      <c r="I365" s="13"/>
      <c r="J365" s="13"/>
      <c r="K365" s="13"/>
      <c r="L365" s="13"/>
      <c r="M365" s="13"/>
      <c r="N365" s="13"/>
    </row>
    <row r="366" spans="1:15" s="12" customFormat="1" ht="24.75" hidden="1" customHeight="1" x14ac:dyDescent="0.2">
      <c r="B366" s="7" t="s">
        <v>238</v>
      </c>
      <c r="C366" s="163" t="s">
        <v>239</v>
      </c>
      <c r="D366" s="163"/>
      <c r="E366" s="163"/>
      <c r="F366" s="163"/>
      <c r="G366" s="171">
        <v>0</v>
      </c>
      <c r="H366" s="172"/>
      <c r="I366" s="13"/>
      <c r="J366" s="13"/>
      <c r="K366" s="13"/>
      <c r="L366" s="13"/>
      <c r="M366" s="13"/>
      <c r="N366" s="13"/>
    </row>
    <row r="367" spans="1:15" s="12" customFormat="1" ht="24.75" hidden="1" customHeight="1" x14ac:dyDescent="0.2">
      <c r="B367" s="7" t="s">
        <v>240</v>
      </c>
      <c r="C367" s="163" t="s">
        <v>241</v>
      </c>
      <c r="D367" s="163"/>
      <c r="E367" s="163"/>
      <c r="F367" s="163"/>
      <c r="G367" s="171"/>
      <c r="H367" s="172"/>
      <c r="I367" s="13"/>
      <c r="J367" s="13"/>
      <c r="K367" s="13"/>
      <c r="L367" s="13"/>
      <c r="M367" s="13"/>
      <c r="N367" s="13"/>
    </row>
    <row r="368" spans="1:15" s="12" customFormat="1" ht="24.75" customHeight="1" x14ac:dyDescent="0.2">
      <c r="B368" s="8" t="s">
        <v>242</v>
      </c>
      <c r="C368" s="181" t="s">
        <v>243</v>
      </c>
      <c r="D368" s="181"/>
      <c r="E368" s="181"/>
      <c r="F368" s="181"/>
      <c r="G368" s="176">
        <f>+G356+G357-G364</f>
        <v>2321827515.3699999</v>
      </c>
      <c r="H368" s="177"/>
      <c r="I368" s="13"/>
      <c r="J368" s="13"/>
      <c r="K368" s="13"/>
      <c r="L368" s="13"/>
      <c r="M368" s="13"/>
      <c r="N368" s="13"/>
    </row>
    <row r="369" spans="1:15" s="12" customFormat="1" x14ac:dyDescent="0.2">
      <c r="A369" s="13"/>
      <c r="B369" s="13"/>
      <c r="C369" s="13"/>
      <c r="D369" s="13"/>
      <c r="E369" s="13"/>
      <c r="F369" s="13"/>
      <c r="G369" s="13"/>
      <c r="H369" s="13"/>
      <c r="I369" s="13"/>
      <c r="J369" s="13"/>
      <c r="K369" s="13"/>
      <c r="L369" s="13"/>
      <c r="M369" s="13"/>
    </row>
    <row r="370" spans="1:15" s="12" customFormat="1" x14ac:dyDescent="0.2">
      <c r="A370" s="13" t="s">
        <v>293</v>
      </c>
      <c r="B370" s="13"/>
      <c r="C370" s="13"/>
      <c r="D370" s="13"/>
      <c r="E370" s="13"/>
      <c r="F370" s="13"/>
      <c r="G370" s="13"/>
      <c r="H370" s="13"/>
      <c r="I370" s="13"/>
      <c r="J370" s="13"/>
      <c r="K370" s="13"/>
      <c r="L370" s="13"/>
      <c r="M370" s="13"/>
      <c r="O370" s="13"/>
    </row>
    <row r="371" spans="1:15" s="12" customFormat="1" ht="6" customHeight="1" x14ac:dyDescent="0.2">
      <c r="A371" s="13"/>
      <c r="B371" s="13"/>
      <c r="C371" s="13"/>
      <c r="D371" s="13"/>
      <c r="E371" s="13"/>
      <c r="F371" s="13"/>
      <c r="G371" s="13"/>
      <c r="H371" s="13"/>
      <c r="I371" s="13"/>
      <c r="J371" s="13"/>
      <c r="K371" s="13"/>
      <c r="L371" s="13"/>
      <c r="M371" s="13"/>
      <c r="O371" s="13"/>
    </row>
    <row r="372" spans="1:15" s="12" customFormat="1" ht="24" customHeight="1" x14ac:dyDescent="0.2">
      <c r="B372" s="173" t="s">
        <v>5</v>
      </c>
      <c r="C372" s="174"/>
      <c r="D372" s="174"/>
      <c r="E372" s="174"/>
      <c r="F372" s="175"/>
      <c r="G372" s="176" t="s">
        <v>6</v>
      </c>
      <c r="H372" s="177"/>
      <c r="I372" s="13"/>
      <c r="J372" s="13"/>
      <c r="K372" s="13"/>
      <c r="L372" s="13"/>
      <c r="M372" s="13"/>
    </row>
    <row r="373" spans="1:15" s="12" customFormat="1" ht="24" customHeight="1" x14ac:dyDescent="0.2">
      <c r="B373" s="6" t="s">
        <v>218</v>
      </c>
      <c r="C373" s="178" t="s">
        <v>245</v>
      </c>
      <c r="D373" s="178"/>
      <c r="E373" s="178"/>
      <c r="F373" s="178"/>
      <c r="G373" s="179">
        <v>2450032559.96</v>
      </c>
      <c r="H373" s="180"/>
      <c r="I373" s="13"/>
      <c r="J373" s="13"/>
      <c r="K373" s="13"/>
      <c r="L373" s="13"/>
      <c r="M373" s="13"/>
    </row>
    <row r="374" spans="1:15" s="12" customFormat="1" ht="24" customHeight="1" x14ac:dyDescent="0.2">
      <c r="B374" s="6" t="s">
        <v>220</v>
      </c>
      <c r="C374" s="178" t="s">
        <v>246</v>
      </c>
      <c r="D374" s="178"/>
      <c r="E374" s="178"/>
      <c r="F374" s="178"/>
      <c r="G374" s="179">
        <f>SUM(G375:G395)</f>
        <v>1240974.44</v>
      </c>
      <c r="H374" s="180"/>
      <c r="I374" s="13"/>
      <c r="J374" s="13"/>
      <c r="K374" s="13"/>
      <c r="L374" s="13"/>
      <c r="M374" s="13"/>
    </row>
    <row r="375" spans="1:15" s="12" customFormat="1" ht="24" hidden="1" customHeight="1" x14ac:dyDescent="0.2">
      <c r="B375" s="7" t="s">
        <v>222</v>
      </c>
      <c r="C375" s="163" t="s">
        <v>247</v>
      </c>
      <c r="D375" s="163"/>
      <c r="E375" s="163"/>
      <c r="F375" s="163"/>
      <c r="G375" s="171">
        <v>0</v>
      </c>
      <c r="H375" s="172"/>
      <c r="I375" s="13"/>
      <c r="J375" s="13"/>
      <c r="K375" s="13"/>
      <c r="L375" s="13"/>
      <c r="M375" s="13"/>
    </row>
    <row r="376" spans="1:15" s="12" customFormat="1" ht="24" hidden="1" customHeight="1" x14ac:dyDescent="0.2">
      <c r="B376" s="7" t="s">
        <v>224</v>
      </c>
      <c r="C376" s="163" t="s">
        <v>248</v>
      </c>
      <c r="D376" s="163"/>
      <c r="E376" s="163"/>
      <c r="F376" s="163"/>
      <c r="G376" s="171">
        <v>0</v>
      </c>
      <c r="H376" s="172"/>
      <c r="I376" s="13"/>
      <c r="J376" s="13"/>
      <c r="K376" s="13"/>
      <c r="L376" s="13"/>
      <c r="M376" s="13"/>
    </row>
    <row r="377" spans="1:15" s="12" customFormat="1" ht="24" customHeight="1" x14ac:dyDescent="0.2">
      <c r="B377" s="7" t="s">
        <v>226</v>
      </c>
      <c r="C377" s="163" t="s">
        <v>249</v>
      </c>
      <c r="D377" s="163"/>
      <c r="E377" s="163"/>
      <c r="F377" s="163"/>
      <c r="G377" s="171">
        <v>196316.1</v>
      </c>
      <c r="H377" s="172"/>
      <c r="I377" s="13"/>
      <c r="J377" s="13"/>
      <c r="K377" s="13"/>
      <c r="L377" s="13"/>
      <c r="M377" s="13"/>
    </row>
    <row r="378" spans="1:15" s="12" customFormat="1" ht="24" customHeight="1" x14ac:dyDescent="0.2">
      <c r="B378" s="7" t="s">
        <v>228</v>
      </c>
      <c r="C378" s="163" t="s">
        <v>250</v>
      </c>
      <c r="D378" s="163"/>
      <c r="E378" s="163"/>
      <c r="F378" s="163"/>
      <c r="G378" s="171">
        <v>148883.17000000001</v>
      </c>
      <c r="H378" s="172"/>
      <c r="I378" s="13"/>
      <c r="J378" s="13"/>
      <c r="K378" s="13"/>
      <c r="L378" s="13"/>
      <c r="M378" s="13"/>
    </row>
    <row r="379" spans="1:15" s="12" customFormat="1" ht="24" customHeight="1" x14ac:dyDescent="0.2">
      <c r="B379" s="7" t="s">
        <v>230</v>
      </c>
      <c r="C379" s="163" t="s">
        <v>251</v>
      </c>
      <c r="D379" s="163"/>
      <c r="E379" s="163"/>
      <c r="F379" s="163"/>
      <c r="G379" s="171">
        <v>12992.58</v>
      </c>
      <c r="H379" s="172"/>
      <c r="I379" s="13"/>
      <c r="J379" s="13"/>
      <c r="K379" s="13"/>
      <c r="L379" s="13"/>
      <c r="M379" s="13"/>
    </row>
    <row r="380" spans="1:15" s="12" customFormat="1" ht="24" hidden="1" customHeight="1" x14ac:dyDescent="0.2">
      <c r="B380" s="7" t="s">
        <v>232</v>
      </c>
      <c r="C380" s="163" t="s">
        <v>323</v>
      </c>
      <c r="D380" s="163"/>
      <c r="E380" s="163"/>
      <c r="F380" s="163"/>
      <c r="G380" s="171">
        <v>0</v>
      </c>
      <c r="H380" s="172"/>
      <c r="I380" s="13"/>
      <c r="J380" s="13"/>
      <c r="K380" s="13"/>
      <c r="L380" s="13"/>
      <c r="M380" s="13"/>
    </row>
    <row r="381" spans="1:15" s="12" customFormat="1" ht="24" hidden="1" customHeight="1" x14ac:dyDescent="0.2">
      <c r="B381" s="7" t="s">
        <v>252</v>
      </c>
      <c r="C381" s="163" t="s">
        <v>253</v>
      </c>
      <c r="D381" s="163"/>
      <c r="E381" s="163"/>
      <c r="F381" s="163"/>
      <c r="G381" s="171"/>
      <c r="H381" s="172"/>
      <c r="I381" s="13"/>
      <c r="J381" s="13"/>
      <c r="K381" s="13"/>
      <c r="L381" s="13"/>
      <c r="M381" s="13"/>
    </row>
    <row r="382" spans="1:15" s="12" customFormat="1" ht="24" customHeight="1" x14ac:dyDescent="0.2">
      <c r="B382" s="7" t="s">
        <v>254</v>
      </c>
      <c r="C382" s="163" t="s">
        <v>255</v>
      </c>
      <c r="D382" s="163"/>
      <c r="E382" s="163"/>
      <c r="F382" s="163"/>
      <c r="G382" s="171">
        <v>882782.59</v>
      </c>
      <c r="H382" s="172"/>
      <c r="I382" s="13"/>
      <c r="J382" s="13"/>
      <c r="K382" s="13"/>
      <c r="L382" s="13"/>
      <c r="M382" s="13"/>
    </row>
    <row r="383" spans="1:15" s="12" customFormat="1" ht="24" hidden="1" customHeight="1" x14ac:dyDescent="0.2">
      <c r="B383" s="7" t="s">
        <v>256</v>
      </c>
      <c r="C383" s="163" t="s">
        <v>257</v>
      </c>
      <c r="D383" s="163"/>
      <c r="E383" s="163"/>
      <c r="F383" s="163"/>
      <c r="G383" s="171"/>
      <c r="H383" s="172"/>
      <c r="I383" s="13"/>
      <c r="J383" s="13"/>
      <c r="K383" s="13"/>
      <c r="L383" s="13"/>
      <c r="M383" s="13"/>
    </row>
    <row r="384" spans="1:15" s="12" customFormat="1" ht="24" hidden="1" customHeight="1" x14ac:dyDescent="0.2">
      <c r="B384" s="7" t="s">
        <v>258</v>
      </c>
      <c r="C384" s="163" t="s">
        <v>259</v>
      </c>
      <c r="D384" s="163"/>
      <c r="E384" s="163"/>
      <c r="F384" s="163"/>
      <c r="G384" s="171"/>
      <c r="H384" s="172"/>
      <c r="I384" s="13"/>
      <c r="J384" s="13"/>
      <c r="K384" s="13"/>
      <c r="L384" s="13"/>
      <c r="M384" s="13"/>
    </row>
    <row r="385" spans="2:13" s="12" customFormat="1" ht="24" hidden="1" customHeight="1" x14ac:dyDescent="0.2">
      <c r="B385" s="7" t="s">
        <v>260</v>
      </c>
      <c r="C385" s="163" t="s">
        <v>261</v>
      </c>
      <c r="D385" s="163"/>
      <c r="E385" s="163"/>
      <c r="F385" s="163"/>
      <c r="G385" s="171">
        <v>0</v>
      </c>
      <c r="H385" s="172"/>
      <c r="I385" s="13"/>
      <c r="J385" s="13"/>
      <c r="K385" s="13"/>
      <c r="L385" s="13"/>
      <c r="M385" s="13"/>
    </row>
    <row r="386" spans="2:13" s="12" customFormat="1" ht="24" hidden="1" customHeight="1" x14ac:dyDescent="0.2">
      <c r="B386" s="7" t="s">
        <v>262</v>
      </c>
      <c r="C386" s="163" t="s">
        <v>263</v>
      </c>
      <c r="D386" s="163"/>
      <c r="E386" s="163"/>
      <c r="F386" s="163"/>
      <c r="G386" s="185">
        <v>0</v>
      </c>
      <c r="H386" s="186"/>
      <c r="I386" s="13"/>
      <c r="J386" s="13"/>
      <c r="K386" s="13"/>
      <c r="L386" s="13"/>
      <c r="M386" s="13"/>
    </row>
    <row r="387" spans="2:13" s="12" customFormat="1" ht="24" hidden="1" customHeight="1" x14ac:dyDescent="0.2">
      <c r="B387" s="7" t="s">
        <v>264</v>
      </c>
      <c r="C387" s="163" t="s">
        <v>265</v>
      </c>
      <c r="D387" s="163"/>
      <c r="E387" s="163"/>
      <c r="F387" s="163"/>
      <c r="G387" s="171"/>
      <c r="H387" s="172"/>
      <c r="I387" s="13"/>
      <c r="J387" s="13"/>
      <c r="K387" s="13"/>
      <c r="L387" s="13"/>
      <c r="M387" s="13"/>
    </row>
    <row r="388" spans="2:13" s="12" customFormat="1" ht="24" hidden="1" customHeight="1" x14ac:dyDescent="0.2">
      <c r="B388" s="7" t="s">
        <v>266</v>
      </c>
      <c r="C388" s="163" t="s">
        <v>267</v>
      </c>
      <c r="D388" s="163"/>
      <c r="E388" s="163"/>
      <c r="F388" s="163"/>
      <c r="G388" s="171"/>
      <c r="H388" s="172"/>
      <c r="I388" s="13"/>
      <c r="J388" s="13"/>
      <c r="K388" s="13"/>
      <c r="L388" s="13"/>
      <c r="M388" s="13"/>
    </row>
    <row r="389" spans="2:13" s="12" customFormat="1" ht="24" hidden="1" customHeight="1" x14ac:dyDescent="0.2">
      <c r="B389" s="7" t="s">
        <v>268</v>
      </c>
      <c r="C389" s="163" t="s">
        <v>269</v>
      </c>
      <c r="D389" s="163"/>
      <c r="E389" s="163"/>
      <c r="F389" s="163"/>
      <c r="G389" s="171"/>
      <c r="H389" s="172"/>
      <c r="I389" s="13"/>
      <c r="J389" s="13"/>
      <c r="K389" s="13"/>
      <c r="L389" s="13"/>
      <c r="M389" s="13"/>
    </row>
    <row r="390" spans="2:13" s="12" customFormat="1" ht="24" hidden="1" customHeight="1" x14ac:dyDescent="0.2">
      <c r="B390" s="7" t="s">
        <v>270</v>
      </c>
      <c r="C390" s="163" t="s">
        <v>271</v>
      </c>
      <c r="D390" s="163"/>
      <c r="E390" s="163"/>
      <c r="F390" s="163"/>
      <c r="G390" s="171"/>
      <c r="H390" s="172"/>
      <c r="I390" s="13"/>
      <c r="J390" s="13"/>
      <c r="K390" s="13"/>
      <c r="L390" s="13"/>
      <c r="M390" s="13"/>
    </row>
    <row r="391" spans="2:13" s="12" customFormat="1" ht="24" hidden="1" customHeight="1" x14ac:dyDescent="0.2">
      <c r="B391" s="7" t="s">
        <v>272</v>
      </c>
      <c r="C391" s="163" t="s">
        <v>273</v>
      </c>
      <c r="D391" s="163"/>
      <c r="E391" s="163"/>
      <c r="F391" s="163"/>
      <c r="G391" s="171"/>
      <c r="H391" s="172"/>
      <c r="I391" s="13"/>
      <c r="J391" s="13"/>
      <c r="K391" s="13"/>
      <c r="L391" s="13"/>
      <c r="M391" s="13"/>
    </row>
    <row r="392" spans="2:13" s="12" customFormat="1" ht="24" hidden="1" customHeight="1" x14ac:dyDescent="0.2">
      <c r="B392" s="7" t="s">
        <v>274</v>
      </c>
      <c r="C392" s="163" t="s">
        <v>324</v>
      </c>
      <c r="D392" s="163"/>
      <c r="E392" s="163"/>
      <c r="F392" s="163"/>
      <c r="G392" s="171"/>
      <c r="H392" s="172"/>
      <c r="I392" s="13"/>
      <c r="J392" s="13"/>
      <c r="K392" s="13"/>
      <c r="L392" s="13"/>
      <c r="M392" s="13"/>
    </row>
    <row r="393" spans="2:13" s="12" customFormat="1" ht="24" hidden="1" customHeight="1" x14ac:dyDescent="0.2">
      <c r="B393" s="7" t="s">
        <v>275</v>
      </c>
      <c r="C393" s="163" t="s">
        <v>276</v>
      </c>
      <c r="D393" s="163"/>
      <c r="E393" s="163"/>
      <c r="F393" s="163"/>
      <c r="G393" s="171"/>
      <c r="H393" s="172"/>
      <c r="I393" s="13"/>
      <c r="J393" s="13"/>
      <c r="K393" s="13"/>
      <c r="L393" s="13"/>
      <c r="M393" s="13"/>
    </row>
    <row r="394" spans="2:13" s="12" customFormat="1" ht="24" hidden="1" customHeight="1" x14ac:dyDescent="0.2">
      <c r="B394" s="7" t="s">
        <v>277</v>
      </c>
      <c r="C394" s="163" t="s">
        <v>278</v>
      </c>
      <c r="D394" s="163"/>
      <c r="E394" s="163"/>
      <c r="F394" s="163"/>
      <c r="G394" s="171"/>
      <c r="H394" s="172"/>
      <c r="I394" s="13"/>
      <c r="J394" s="13"/>
      <c r="K394" s="13"/>
      <c r="L394" s="13"/>
      <c r="M394" s="13"/>
    </row>
    <row r="395" spans="2:13" s="12" customFormat="1" ht="24" hidden="1" customHeight="1" x14ac:dyDescent="0.2">
      <c r="B395" s="7" t="s">
        <v>279</v>
      </c>
      <c r="C395" s="163" t="s">
        <v>280</v>
      </c>
      <c r="D395" s="163"/>
      <c r="E395" s="163"/>
      <c r="F395" s="163"/>
      <c r="G395" s="171"/>
      <c r="H395" s="172"/>
      <c r="I395" s="13"/>
      <c r="J395" s="13"/>
      <c r="K395" s="13"/>
      <c r="L395" s="13"/>
      <c r="M395" s="13"/>
    </row>
    <row r="396" spans="2:13" s="12" customFormat="1" ht="24" customHeight="1" x14ac:dyDescent="0.2">
      <c r="B396" s="6" t="s">
        <v>234</v>
      </c>
      <c r="C396" s="178" t="s">
        <v>281</v>
      </c>
      <c r="D396" s="178"/>
      <c r="E396" s="178"/>
      <c r="F396" s="178"/>
      <c r="G396" s="179">
        <f>SUM(G397:G403)</f>
        <v>24663726.969999999</v>
      </c>
      <c r="H396" s="180"/>
      <c r="I396" s="13"/>
      <c r="J396" s="13"/>
      <c r="K396" s="13"/>
      <c r="L396" s="13"/>
      <c r="M396" s="13"/>
    </row>
    <row r="397" spans="2:13" s="12" customFormat="1" ht="24" customHeight="1" x14ac:dyDescent="0.2">
      <c r="B397" s="7" t="s">
        <v>236</v>
      </c>
      <c r="C397" s="163" t="s">
        <v>325</v>
      </c>
      <c r="D397" s="163"/>
      <c r="E397" s="163"/>
      <c r="F397" s="163"/>
      <c r="G397" s="171">
        <v>24663753.489999998</v>
      </c>
      <c r="H397" s="172"/>
      <c r="I397" s="13"/>
      <c r="J397" s="13"/>
      <c r="K397" s="13"/>
      <c r="L397" s="13"/>
      <c r="M397" s="13"/>
    </row>
    <row r="398" spans="2:13" s="12" customFormat="1" ht="24" hidden="1" customHeight="1" x14ac:dyDescent="0.2">
      <c r="B398" s="7" t="s">
        <v>238</v>
      </c>
      <c r="C398" s="163" t="s">
        <v>282</v>
      </c>
      <c r="D398" s="163"/>
      <c r="E398" s="163"/>
      <c r="F398" s="163"/>
      <c r="G398" s="171">
        <v>0</v>
      </c>
      <c r="H398" s="172"/>
      <c r="I398" s="13"/>
      <c r="J398" s="13"/>
      <c r="K398" s="13"/>
      <c r="L398" s="13"/>
      <c r="M398" s="13"/>
    </row>
    <row r="399" spans="2:13" s="12" customFormat="1" ht="24" hidden="1" customHeight="1" x14ac:dyDescent="0.2">
      <c r="B399" s="7" t="s">
        <v>283</v>
      </c>
      <c r="C399" s="163" t="s">
        <v>284</v>
      </c>
      <c r="D399" s="163"/>
      <c r="E399" s="163"/>
      <c r="F399" s="163"/>
      <c r="G399" s="171">
        <v>0</v>
      </c>
      <c r="H399" s="172"/>
      <c r="I399" s="13"/>
      <c r="J399" s="13"/>
      <c r="K399" s="13"/>
      <c r="L399" s="13"/>
      <c r="M399" s="13"/>
    </row>
    <row r="400" spans="2:13" s="12" customFormat="1" ht="24" hidden="1" customHeight="1" x14ac:dyDescent="0.2">
      <c r="B400" s="7" t="s">
        <v>285</v>
      </c>
      <c r="C400" s="163" t="s">
        <v>326</v>
      </c>
      <c r="D400" s="163"/>
      <c r="E400" s="163"/>
      <c r="F400" s="163"/>
      <c r="G400" s="171">
        <v>0</v>
      </c>
      <c r="H400" s="172"/>
      <c r="I400" s="13"/>
      <c r="J400" s="13"/>
      <c r="K400" s="13"/>
      <c r="L400" s="13"/>
      <c r="M400" s="13"/>
    </row>
    <row r="401" spans="1:15" s="12" customFormat="1" ht="24" hidden="1" customHeight="1" x14ac:dyDescent="0.2">
      <c r="B401" s="7" t="s">
        <v>286</v>
      </c>
      <c r="C401" s="163" t="s">
        <v>287</v>
      </c>
      <c r="D401" s="163"/>
      <c r="E401" s="163"/>
      <c r="F401" s="163"/>
      <c r="G401" s="171">
        <v>0</v>
      </c>
      <c r="H401" s="172"/>
      <c r="I401" s="13"/>
      <c r="J401" s="13"/>
      <c r="K401" s="13"/>
      <c r="L401" s="13"/>
      <c r="M401" s="13"/>
    </row>
    <row r="402" spans="1:15" s="12" customFormat="1" ht="24" hidden="1" customHeight="1" x14ac:dyDescent="0.2">
      <c r="B402" s="7" t="s">
        <v>288</v>
      </c>
      <c r="C402" s="163" t="s">
        <v>289</v>
      </c>
      <c r="D402" s="163"/>
      <c r="E402" s="163"/>
      <c r="F402" s="163"/>
      <c r="G402" s="171">
        <v>0</v>
      </c>
      <c r="H402" s="172"/>
      <c r="I402" s="13"/>
      <c r="J402" s="13"/>
      <c r="K402" s="13"/>
      <c r="L402" s="13"/>
      <c r="M402" s="13"/>
    </row>
    <row r="403" spans="1:15" s="12" customFormat="1" ht="24" customHeight="1" x14ac:dyDescent="0.2">
      <c r="B403" s="7" t="s">
        <v>290</v>
      </c>
      <c r="C403" s="163" t="s">
        <v>291</v>
      </c>
      <c r="D403" s="163"/>
      <c r="E403" s="163"/>
      <c r="F403" s="163"/>
      <c r="G403" s="171">
        <v>-26.52</v>
      </c>
      <c r="H403" s="172"/>
      <c r="I403" s="13"/>
      <c r="J403" s="13"/>
      <c r="K403" s="13"/>
      <c r="L403" s="13"/>
      <c r="M403" s="13"/>
    </row>
    <row r="404" spans="1:15" s="12" customFormat="1" ht="24" customHeight="1" x14ac:dyDescent="0.2">
      <c r="B404" s="9" t="s">
        <v>242</v>
      </c>
      <c r="C404" s="182" t="s">
        <v>292</v>
      </c>
      <c r="D404" s="182"/>
      <c r="E404" s="182"/>
      <c r="F404" s="182"/>
      <c r="G404" s="183">
        <f>+G373-G374+G396</f>
        <v>2473455312.4899998</v>
      </c>
      <c r="H404" s="184"/>
      <c r="I404" s="13"/>
      <c r="J404" s="76"/>
      <c r="K404" s="76"/>
      <c r="L404" s="13"/>
      <c r="M404" s="13"/>
    </row>
    <row r="405" spans="1:15" s="12" customFormat="1" x14ac:dyDescent="0.2">
      <c r="A405" s="13"/>
      <c r="B405" s="13"/>
      <c r="C405" s="13"/>
      <c r="D405" s="13"/>
      <c r="E405" s="13"/>
      <c r="F405" s="13"/>
      <c r="G405" s="13"/>
      <c r="H405" s="13"/>
      <c r="I405" s="13"/>
    </row>
    <row r="406" spans="1:15" s="12" customFormat="1" ht="33" customHeight="1" x14ac:dyDescent="0.2">
      <c r="A406" s="107" t="s">
        <v>371</v>
      </c>
      <c r="B406" s="107"/>
      <c r="C406" s="107"/>
      <c r="D406" s="107"/>
      <c r="E406" s="107"/>
      <c r="F406" s="107"/>
      <c r="G406" s="107"/>
      <c r="H406" s="107"/>
      <c r="I406" s="107"/>
      <c r="J406" s="107"/>
      <c r="K406" s="107"/>
      <c r="L406" s="107"/>
      <c r="M406" s="107"/>
      <c r="N406" s="108"/>
      <c r="O406" s="108"/>
    </row>
    <row r="407" spans="1:15" s="12" customFormat="1" x14ac:dyDescent="0.2">
      <c r="A407" s="22"/>
      <c r="B407" s="22"/>
      <c r="C407" s="22"/>
      <c r="D407" s="22"/>
      <c r="E407" s="22"/>
      <c r="F407" s="22"/>
      <c r="G407" s="22"/>
      <c r="H407" s="22"/>
      <c r="I407" s="22"/>
    </row>
    <row r="408" spans="1:15" s="12" customFormat="1" x14ac:dyDescent="0.2">
      <c r="A408" s="22"/>
      <c r="H408" s="22"/>
      <c r="I408" s="22"/>
    </row>
    <row r="409" spans="1:15" s="12" customFormat="1" x14ac:dyDescent="0.2">
      <c r="A409" s="22"/>
      <c r="C409" s="22"/>
      <c r="D409" s="22"/>
      <c r="E409" s="22"/>
      <c r="F409" s="22"/>
      <c r="G409" s="22"/>
      <c r="H409" s="22"/>
      <c r="I409" s="22"/>
    </row>
    <row r="410" spans="1:15" s="12" customFormat="1" x14ac:dyDescent="0.2">
      <c r="A410" s="22"/>
      <c r="B410" s="26"/>
      <c r="C410" s="26"/>
      <c r="D410" s="26"/>
      <c r="E410" s="26"/>
      <c r="F410" s="26"/>
      <c r="G410" s="26"/>
      <c r="H410" s="22"/>
      <c r="I410" s="22"/>
    </row>
    <row r="411" spans="1:15" s="12" customFormat="1" x14ac:dyDescent="0.2">
      <c r="A411" s="22"/>
      <c r="B411" s="27" t="s">
        <v>308</v>
      </c>
      <c r="C411" s="22"/>
      <c r="D411" s="22"/>
      <c r="E411" s="22"/>
      <c r="H411" s="22"/>
      <c r="I411" s="22"/>
      <c r="J411" s="22"/>
      <c r="K411" s="22"/>
      <c r="L411" s="22"/>
      <c r="M411" s="22"/>
    </row>
    <row r="412" spans="1:15" s="12" customFormat="1" x14ac:dyDescent="0.2">
      <c r="A412" s="22"/>
      <c r="B412" s="27" t="s">
        <v>310</v>
      </c>
      <c r="C412" s="22"/>
      <c r="D412" s="22"/>
      <c r="E412" s="22"/>
      <c r="H412" s="22"/>
      <c r="I412" s="22"/>
      <c r="J412" s="22"/>
      <c r="K412" s="22"/>
      <c r="L412" s="22"/>
      <c r="M412" s="22"/>
    </row>
    <row r="413" spans="1:15" s="12" customFormat="1" x14ac:dyDescent="0.2">
      <c r="A413" s="22"/>
      <c r="B413" s="27" t="s">
        <v>309</v>
      </c>
      <c r="C413" s="22"/>
      <c r="D413" s="22"/>
      <c r="E413" s="22"/>
      <c r="H413" s="22"/>
      <c r="I413" s="22"/>
      <c r="J413" s="22"/>
      <c r="K413" s="22"/>
      <c r="L413" s="22"/>
      <c r="M413" s="22"/>
    </row>
    <row r="414" spans="1:15" x14ac:dyDescent="0.25">
      <c r="A414" s="22"/>
      <c r="B414" s="22"/>
      <c r="C414" s="22"/>
      <c r="D414" s="22"/>
      <c r="E414" s="22"/>
      <c r="F414" s="12"/>
      <c r="G414" s="12"/>
      <c r="H414" s="22"/>
      <c r="I414" s="22"/>
      <c r="J414" s="22"/>
      <c r="K414" s="22"/>
      <c r="L414" s="22"/>
      <c r="M414" s="22"/>
    </row>
  </sheetData>
  <mergeCells count="726">
    <mergeCell ref="M305:N305"/>
    <mergeCell ref="M306:N306"/>
    <mergeCell ref="M307:N307"/>
    <mergeCell ref="M308:N308"/>
    <mergeCell ref="M309:N309"/>
    <mergeCell ref="M310:N310"/>
    <mergeCell ref="M311:N311"/>
    <mergeCell ref="M313:N313"/>
    <mergeCell ref="G308:H308"/>
    <mergeCell ref="J308:K308"/>
    <mergeCell ref="G309:H309"/>
    <mergeCell ref="J309:K309"/>
    <mergeCell ref="G310:H310"/>
    <mergeCell ref="J310:K310"/>
    <mergeCell ref="G307:H307"/>
    <mergeCell ref="J307:K307"/>
    <mergeCell ref="B306:D306"/>
    <mergeCell ref="E311:F311"/>
    <mergeCell ref="G311:H311"/>
    <mergeCell ref="J311:K311"/>
    <mergeCell ref="G313:H313"/>
    <mergeCell ref="J313:K313"/>
    <mergeCell ref="B309:D309"/>
    <mergeCell ref="B313:D313"/>
    <mergeCell ref="E305:F305"/>
    <mergeCell ref="E306:F306"/>
    <mergeCell ref="E307:F307"/>
    <mergeCell ref="E308:F308"/>
    <mergeCell ref="E313:F313"/>
    <mergeCell ref="B308:D308"/>
    <mergeCell ref="B310:D310"/>
    <mergeCell ref="B311:D311"/>
    <mergeCell ref="E309:F309"/>
    <mergeCell ref="E310:F310"/>
    <mergeCell ref="B307:D307"/>
    <mergeCell ref="G305:H305"/>
    <mergeCell ref="J305:K305"/>
    <mergeCell ref="G306:H306"/>
    <mergeCell ref="J306:K306"/>
    <mergeCell ref="B305:D305"/>
    <mergeCell ref="G192:H192"/>
    <mergeCell ref="I192:J192"/>
    <mergeCell ref="H118:K118"/>
    <mergeCell ref="L118:M118"/>
    <mergeCell ref="G207:H207"/>
    <mergeCell ref="G190:H190"/>
    <mergeCell ref="I190:J190"/>
    <mergeCell ref="A187:O187"/>
    <mergeCell ref="B189:F189"/>
    <mergeCell ref="G189:H189"/>
    <mergeCell ref="I189:J189"/>
    <mergeCell ref="I207:J207"/>
    <mergeCell ref="B191:F191"/>
    <mergeCell ref="G191:H191"/>
    <mergeCell ref="I191:J191"/>
    <mergeCell ref="A153:O153"/>
    <mergeCell ref="A155:O155"/>
    <mergeCell ref="A154:O154"/>
    <mergeCell ref="A156:O156"/>
    <mergeCell ref="A165:O165"/>
    <mergeCell ref="B167:I167"/>
    <mergeCell ref="B168:I168"/>
    <mergeCell ref="C143:E143"/>
    <mergeCell ref="F119:G119"/>
    <mergeCell ref="E273:F273"/>
    <mergeCell ref="G273:H273"/>
    <mergeCell ref="J273:L273"/>
    <mergeCell ref="M273:O273"/>
    <mergeCell ref="N144:O144"/>
    <mergeCell ref="A264:O264"/>
    <mergeCell ref="B266:D267"/>
    <mergeCell ref="E266:F267"/>
    <mergeCell ref="G266:I266"/>
    <mergeCell ref="J266:L267"/>
    <mergeCell ref="M266:O267"/>
    <mergeCell ref="G267:H267"/>
    <mergeCell ref="B270:D270"/>
    <mergeCell ref="E270:F270"/>
    <mergeCell ref="G270:H270"/>
    <mergeCell ref="J270:L270"/>
    <mergeCell ref="M270:O270"/>
    <mergeCell ref="B174:I174"/>
    <mergeCell ref="E237:G237"/>
    <mergeCell ref="H237:J237"/>
    <mergeCell ref="B238:D238"/>
    <mergeCell ref="E238:G238"/>
    <mergeCell ref="H238:J238"/>
    <mergeCell ref="B192:F192"/>
    <mergeCell ref="B58:C58"/>
    <mergeCell ref="D58:F58"/>
    <mergeCell ref="G58:H58"/>
    <mergeCell ref="I58:J58"/>
    <mergeCell ref="K58:L58"/>
    <mergeCell ref="B68:N68"/>
    <mergeCell ref="C132:E132"/>
    <mergeCell ref="F132:G132"/>
    <mergeCell ref="B67:N67"/>
    <mergeCell ref="C125:E125"/>
    <mergeCell ref="F125:G125"/>
    <mergeCell ref="B78:F78"/>
    <mergeCell ref="G78:H78"/>
    <mergeCell ref="I78:J78"/>
    <mergeCell ref="B83:O83"/>
    <mergeCell ref="C118:E118"/>
    <mergeCell ref="F118:G118"/>
    <mergeCell ref="C94:G94"/>
    <mergeCell ref="H94:I94"/>
    <mergeCell ref="C110:E110"/>
    <mergeCell ref="F110:G110"/>
    <mergeCell ref="H110:K110"/>
    <mergeCell ref="L110:M110"/>
    <mergeCell ref="C95:G95"/>
    <mergeCell ref="B169:I169"/>
    <mergeCell ref="B170:I170"/>
    <mergeCell ref="B171:I171"/>
    <mergeCell ref="F143:I143"/>
    <mergeCell ref="J167:K167"/>
    <mergeCell ref="L167:M167"/>
    <mergeCell ref="J174:K174"/>
    <mergeCell ref="L174:M174"/>
    <mergeCell ref="J168:K168"/>
    <mergeCell ref="L168:M168"/>
    <mergeCell ref="J172:K172"/>
    <mergeCell ref="L172:M172"/>
    <mergeCell ref="J169:K169"/>
    <mergeCell ref="L169:M169"/>
    <mergeCell ref="J171:K171"/>
    <mergeCell ref="L171:M171"/>
    <mergeCell ref="B173:I173"/>
    <mergeCell ref="J173:K173"/>
    <mergeCell ref="L173:M173"/>
    <mergeCell ref="G399:H399"/>
    <mergeCell ref="C394:F394"/>
    <mergeCell ref="G394:H394"/>
    <mergeCell ref="C395:F395"/>
    <mergeCell ref="G395:H395"/>
    <mergeCell ref="C396:F396"/>
    <mergeCell ref="G396:H396"/>
    <mergeCell ref="C391:F391"/>
    <mergeCell ref="G391:H391"/>
    <mergeCell ref="C362:F362"/>
    <mergeCell ref="G362:H362"/>
    <mergeCell ref="C363:F363"/>
    <mergeCell ref="G363:H363"/>
    <mergeCell ref="C403:F403"/>
    <mergeCell ref="G403:H403"/>
    <mergeCell ref="C382:F382"/>
    <mergeCell ref="G382:H382"/>
    <mergeCell ref="C383:F383"/>
    <mergeCell ref="G383:H383"/>
    <mergeCell ref="C384:F384"/>
    <mergeCell ref="G384:H384"/>
    <mergeCell ref="G372:H372"/>
    <mergeCell ref="C364:F364"/>
    <mergeCell ref="G364:H364"/>
    <mergeCell ref="C365:F365"/>
    <mergeCell ref="G365:H365"/>
    <mergeCell ref="C366:F366"/>
    <mergeCell ref="G366:H366"/>
    <mergeCell ref="G388:H388"/>
    <mergeCell ref="C401:F401"/>
    <mergeCell ref="G401:H401"/>
    <mergeCell ref="C402:F402"/>
    <mergeCell ref="G402:H402"/>
    <mergeCell ref="C404:F404"/>
    <mergeCell ref="G404:H404"/>
    <mergeCell ref="C389:F389"/>
    <mergeCell ref="G389:H389"/>
    <mergeCell ref="C390:F390"/>
    <mergeCell ref="G390:H390"/>
    <mergeCell ref="C385:F385"/>
    <mergeCell ref="G385:H385"/>
    <mergeCell ref="C386:F386"/>
    <mergeCell ref="G386:H386"/>
    <mergeCell ref="C387:F387"/>
    <mergeCell ref="G387:H387"/>
    <mergeCell ref="C388:F388"/>
    <mergeCell ref="C400:F400"/>
    <mergeCell ref="G400:H400"/>
    <mergeCell ref="C392:F392"/>
    <mergeCell ref="G392:H392"/>
    <mergeCell ref="C393:F393"/>
    <mergeCell ref="G393:H393"/>
    <mergeCell ref="C397:F397"/>
    <mergeCell ref="G397:H397"/>
    <mergeCell ref="C398:F398"/>
    <mergeCell ref="G398:H398"/>
    <mergeCell ref="C399:F399"/>
    <mergeCell ref="C373:F373"/>
    <mergeCell ref="G373:H373"/>
    <mergeCell ref="C374:F374"/>
    <mergeCell ref="G374:H374"/>
    <mergeCell ref="C375:F375"/>
    <mergeCell ref="G375:H375"/>
    <mergeCell ref="C367:F367"/>
    <mergeCell ref="G367:H367"/>
    <mergeCell ref="C368:F368"/>
    <mergeCell ref="G368:H368"/>
    <mergeCell ref="B372:F372"/>
    <mergeCell ref="C379:F379"/>
    <mergeCell ref="G379:H379"/>
    <mergeCell ref="C380:F380"/>
    <mergeCell ref="G380:H380"/>
    <mergeCell ref="C381:F381"/>
    <mergeCell ref="G381:H381"/>
    <mergeCell ref="C376:F376"/>
    <mergeCell ref="G376:H376"/>
    <mergeCell ref="C377:F377"/>
    <mergeCell ref="G377:H377"/>
    <mergeCell ref="C378:F378"/>
    <mergeCell ref="G378:H378"/>
    <mergeCell ref="C344:F344"/>
    <mergeCell ref="G344:H344"/>
    <mergeCell ref="I344:J344"/>
    <mergeCell ref="K344:L344"/>
    <mergeCell ref="C345:F345"/>
    <mergeCell ref="G345:H345"/>
    <mergeCell ref="I345:J345"/>
    <mergeCell ref="K345:L345"/>
    <mergeCell ref="C361:F361"/>
    <mergeCell ref="C359:F359"/>
    <mergeCell ref="G359:H359"/>
    <mergeCell ref="C360:F360"/>
    <mergeCell ref="G360:H360"/>
    <mergeCell ref="B355:F355"/>
    <mergeCell ref="G355:H355"/>
    <mergeCell ref="C356:F356"/>
    <mergeCell ref="G356:H356"/>
    <mergeCell ref="C357:F357"/>
    <mergeCell ref="G357:H357"/>
    <mergeCell ref="G361:H361"/>
    <mergeCell ref="C346:F346"/>
    <mergeCell ref="G346:H346"/>
    <mergeCell ref="I346:J346"/>
    <mergeCell ref="K346:L346"/>
    <mergeCell ref="C347:F347"/>
    <mergeCell ref="G347:H347"/>
    <mergeCell ref="C350:F350"/>
    <mergeCell ref="G350:H350"/>
    <mergeCell ref="I350:J350"/>
    <mergeCell ref="K350:L350"/>
    <mergeCell ref="I347:J347"/>
    <mergeCell ref="C358:F358"/>
    <mergeCell ref="G358:H358"/>
    <mergeCell ref="C348:F348"/>
    <mergeCell ref="G348:H348"/>
    <mergeCell ref="I348:J348"/>
    <mergeCell ref="K348:L348"/>
    <mergeCell ref="C349:F349"/>
    <mergeCell ref="G349:H349"/>
    <mergeCell ref="I349:J349"/>
    <mergeCell ref="K349:L349"/>
    <mergeCell ref="B351:F351"/>
    <mergeCell ref="G351:H351"/>
    <mergeCell ref="I351:J351"/>
    <mergeCell ref="K351:L351"/>
    <mergeCell ref="K347:L347"/>
    <mergeCell ref="G337:H337"/>
    <mergeCell ref="I337:J337"/>
    <mergeCell ref="K337:L337"/>
    <mergeCell ref="C338:F338"/>
    <mergeCell ref="G338:H338"/>
    <mergeCell ref="I338:J338"/>
    <mergeCell ref="K338:L338"/>
    <mergeCell ref="A315:O315"/>
    <mergeCell ref="A317:O317"/>
    <mergeCell ref="A329:O329"/>
    <mergeCell ref="A335:O335"/>
    <mergeCell ref="A323:O323"/>
    <mergeCell ref="A325:O325"/>
    <mergeCell ref="A327:O327"/>
    <mergeCell ref="A319:O319"/>
    <mergeCell ref="A321:O321"/>
    <mergeCell ref="C337:F337"/>
    <mergeCell ref="C341:F341"/>
    <mergeCell ref="G341:H341"/>
    <mergeCell ref="I341:J341"/>
    <mergeCell ref="K341:L341"/>
    <mergeCell ref="C343:F343"/>
    <mergeCell ref="G343:H343"/>
    <mergeCell ref="I343:J343"/>
    <mergeCell ref="K343:L343"/>
    <mergeCell ref="C339:F339"/>
    <mergeCell ref="G339:H339"/>
    <mergeCell ref="I339:J339"/>
    <mergeCell ref="K339:L339"/>
    <mergeCell ref="C340:F340"/>
    <mergeCell ref="G340:H340"/>
    <mergeCell ref="I340:J340"/>
    <mergeCell ref="K340:L340"/>
    <mergeCell ref="C342:F342"/>
    <mergeCell ref="G342:H342"/>
    <mergeCell ref="I342:J342"/>
    <mergeCell ref="K342:L342"/>
    <mergeCell ref="A280:O280"/>
    <mergeCell ref="A303:O303"/>
    <mergeCell ref="B268:D268"/>
    <mergeCell ref="E268:F268"/>
    <mergeCell ref="G268:H268"/>
    <mergeCell ref="J268:L268"/>
    <mergeCell ref="M268:O268"/>
    <mergeCell ref="B269:D269"/>
    <mergeCell ref="E269:F269"/>
    <mergeCell ref="G269:H269"/>
    <mergeCell ref="J269:L269"/>
    <mergeCell ref="M269:O269"/>
    <mergeCell ref="B271:D271"/>
    <mergeCell ref="E271:F271"/>
    <mergeCell ref="G271:H271"/>
    <mergeCell ref="J271:L271"/>
    <mergeCell ref="M271:O271"/>
    <mergeCell ref="A276:O276"/>
    <mergeCell ref="B272:D272"/>
    <mergeCell ref="E272:F272"/>
    <mergeCell ref="G272:H272"/>
    <mergeCell ref="J272:L272"/>
    <mergeCell ref="M272:O272"/>
    <mergeCell ref="B273:D273"/>
    <mergeCell ref="A278:O278"/>
    <mergeCell ref="B274:D274"/>
    <mergeCell ref="E274:F274"/>
    <mergeCell ref="G274:H274"/>
    <mergeCell ref="J274:L274"/>
    <mergeCell ref="M274:O274"/>
    <mergeCell ref="B239:D239"/>
    <mergeCell ref="E239:G239"/>
    <mergeCell ref="H239:J239"/>
    <mergeCell ref="B240:D240"/>
    <mergeCell ref="E240:G240"/>
    <mergeCell ref="H240:J240"/>
    <mergeCell ref="B251:E251"/>
    <mergeCell ref="F251:H251"/>
    <mergeCell ref="B252:E252"/>
    <mergeCell ref="F252:H252"/>
    <mergeCell ref="A256:O256"/>
    <mergeCell ref="B248:E248"/>
    <mergeCell ref="F248:H248"/>
    <mergeCell ref="B249:E249"/>
    <mergeCell ref="F249:H249"/>
    <mergeCell ref="B250:E250"/>
    <mergeCell ref="F250:H250"/>
    <mergeCell ref="A243:O243"/>
    <mergeCell ref="B226:D226"/>
    <mergeCell ref="E226:G226"/>
    <mergeCell ref="H226:I226"/>
    <mergeCell ref="A234:O234"/>
    <mergeCell ref="B236:D236"/>
    <mergeCell ref="E236:G236"/>
    <mergeCell ref="H236:J236"/>
    <mergeCell ref="B245:E245"/>
    <mergeCell ref="F245:H245"/>
    <mergeCell ref="B246:E246"/>
    <mergeCell ref="F246:H246"/>
    <mergeCell ref="B247:E247"/>
    <mergeCell ref="F247:H247"/>
    <mergeCell ref="G208:H208"/>
    <mergeCell ref="I208:J208"/>
    <mergeCell ref="B223:D223"/>
    <mergeCell ref="E223:G223"/>
    <mergeCell ref="H223:I223"/>
    <mergeCell ref="B224:D224"/>
    <mergeCell ref="E224:G224"/>
    <mergeCell ref="H224:I224"/>
    <mergeCell ref="B221:D221"/>
    <mergeCell ref="E221:G221"/>
    <mergeCell ref="H221:I221"/>
    <mergeCell ref="B222:D222"/>
    <mergeCell ref="E222:G222"/>
    <mergeCell ref="H222:I222"/>
    <mergeCell ref="B219:D219"/>
    <mergeCell ref="E219:G219"/>
    <mergeCell ref="H219:I219"/>
    <mergeCell ref="B237:D237"/>
    <mergeCell ref="B220:D220"/>
    <mergeCell ref="E220:G220"/>
    <mergeCell ref="I205:J205"/>
    <mergeCell ref="B195:F195"/>
    <mergeCell ref="G195:H195"/>
    <mergeCell ref="I195:J195"/>
    <mergeCell ref="A202:O202"/>
    <mergeCell ref="G204:H204"/>
    <mergeCell ref="I204:J204"/>
    <mergeCell ref="A212:O212"/>
    <mergeCell ref="A198:O198"/>
    <mergeCell ref="A197:O197"/>
    <mergeCell ref="B204:F204"/>
    <mergeCell ref="B205:F205"/>
    <mergeCell ref="B206:F206"/>
    <mergeCell ref="B207:F207"/>
    <mergeCell ref="B208:F208"/>
    <mergeCell ref="A210:O210"/>
    <mergeCell ref="A124:O124"/>
    <mergeCell ref="H119:K119"/>
    <mergeCell ref="L119:M119"/>
    <mergeCell ref="C116:E116"/>
    <mergeCell ref="F116:G116"/>
    <mergeCell ref="H116:K116"/>
    <mergeCell ref="C114:E114"/>
    <mergeCell ref="F114:G114"/>
    <mergeCell ref="H114:K114"/>
    <mergeCell ref="L114:M114"/>
    <mergeCell ref="C115:E115"/>
    <mergeCell ref="F115:G115"/>
    <mergeCell ref="H115:K115"/>
    <mergeCell ref="L115:M115"/>
    <mergeCell ref="L116:M116"/>
    <mergeCell ref="C117:E117"/>
    <mergeCell ref="F117:G117"/>
    <mergeCell ref="H117:K117"/>
    <mergeCell ref="L117:M117"/>
    <mergeCell ref="B119:E119"/>
    <mergeCell ref="F109:G109"/>
    <mergeCell ref="H109:K109"/>
    <mergeCell ref="L109:M109"/>
    <mergeCell ref="C111:E111"/>
    <mergeCell ref="F111:G111"/>
    <mergeCell ref="H111:K111"/>
    <mergeCell ref="L111:M111"/>
    <mergeCell ref="C113:E113"/>
    <mergeCell ref="F113:G113"/>
    <mergeCell ref="H113:K113"/>
    <mergeCell ref="L113:M113"/>
    <mergeCell ref="I51:J51"/>
    <mergeCell ref="K51:L51"/>
    <mergeCell ref="B54:C54"/>
    <mergeCell ref="I55:J55"/>
    <mergeCell ref="K55:L55"/>
    <mergeCell ref="B62:N62"/>
    <mergeCell ref="B63:N63"/>
    <mergeCell ref="B65:N65"/>
    <mergeCell ref="B66:N66"/>
    <mergeCell ref="B57:C57"/>
    <mergeCell ref="D57:F57"/>
    <mergeCell ref="G57:H57"/>
    <mergeCell ref="I57:J57"/>
    <mergeCell ref="K57:L57"/>
    <mergeCell ref="B52:C52"/>
    <mergeCell ref="D52:F52"/>
    <mergeCell ref="G55:H55"/>
    <mergeCell ref="B53:C53"/>
    <mergeCell ref="D53:F53"/>
    <mergeCell ref="G53:H53"/>
    <mergeCell ref="I53:J53"/>
    <mergeCell ref="K53:L53"/>
    <mergeCell ref="D54:F54"/>
    <mergeCell ref="G54:H54"/>
    <mergeCell ref="B48:N48"/>
    <mergeCell ref="D51:F51"/>
    <mergeCell ref="G51:H51"/>
    <mergeCell ref="B46:N46"/>
    <mergeCell ref="C77:F77"/>
    <mergeCell ref="G77:H77"/>
    <mergeCell ref="I77:J77"/>
    <mergeCell ref="A74:O74"/>
    <mergeCell ref="C75:F75"/>
    <mergeCell ref="G75:H75"/>
    <mergeCell ref="I75:J75"/>
    <mergeCell ref="C76:F76"/>
    <mergeCell ref="G76:H76"/>
    <mergeCell ref="I76:J76"/>
    <mergeCell ref="B60:H60"/>
    <mergeCell ref="I60:J60"/>
    <mergeCell ref="K60:L60"/>
    <mergeCell ref="B56:C56"/>
    <mergeCell ref="D56:F56"/>
    <mergeCell ref="G56:H56"/>
    <mergeCell ref="I56:J56"/>
    <mergeCell ref="K56:L56"/>
    <mergeCell ref="K52:L52"/>
    <mergeCell ref="D55:F55"/>
    <mergeCell ref="G19:H19"/>
    <mergeCell ref="I54:J54"/>
    <mergeCell ref="K54:L54"/>
    <mergeCell ref="B39:C39"/>
    <mergeCell ref="D39:F39"/>
    <mergeCell ref="G39:H39"/>
    <mergeCell ref="I39:J39"/>
    <mergeCell ref="B36:C36"/>
    <mergeCell ref="D36:F36"/>
    <mergeCell ref="G36:H36"/>
    <mergeCell ref="I36:J36"/>
    <mergeCell ref="G52:H52"/>
    <mergeCell ref="I52:J52"/>
    <mergeCell ref="G37:H37"/>
    <mergeCell ref="I37:J37"/>
    <mergeCell ref="I40:J40"/>
    <mergeCell ref="G43:H43"/>
    <mergeCell ref="I43:J43"/>
    <mergeCell ref="B44:H44"/>
    <mergeCell ref="I44:J44"/>
    <mergeCell ref="B41:C41"/>
    <mergeCell ref="D41:F41"/>
    <mergeCell ref="G41:H41"/>
    <mergeCell ref="I41:J41"/>
    <mergeCell ref="I33:J33"/>
    <mergeCell ref="D42:F42"/>
    <mergeCell ref="G42:H42"/>
    <mergeCell ref="A1:O1"/>
    <mergeCell ref="A2:O2"/>
    <mergeCell ref="A3:O3"/>
    <mergeCell ref="A4:O4"/>
    <mergeCell ref="D15:F15"/>
    <mergeCell ref="G15:H15"/>
    <mergeCell ref="I15:J15"/>
    <mergeCell ref="B28:C28"/>
    <mergeCell ref="D28:F28"/>
    <mergeCell ref="K24:N24"/>
    <mergeCell ref="K25:N25"/>
    <mergeCell ref="D16:F16"/>
    <mergeCell ref="G16:H16"/>
    <mergeCell ref="I16:J16"/>
    <mergeCell ref="D17:F17"/>
    <mergeCell ref="G17:H17"/>
    <mergeCell ref="I17:J17"/>
    <mergeCell ref="D18:F18"/>
    <mergeCell ref="G18:H18"/>
    <mergeCell ref="I18:J18"/>
    <mergeCell ref="C19:F19"/>
    <mergeCell ref="K34:N34"/>
    <mergeCell ref="K35:N35"/>
    <mergeCell ref="K33:N33"/>
    <mergeCell ref="B24:C24"/>
    <mergeCell ref="D24:F24"/>
    <mergeCell ref="G24:H24"/>
    <mergeCell ref="I24:J24"/>
    <mergeCell ref="G28:H28"/>
    <mergeCell ref="I28:J28"/>
    <mergeCell ref="B29:C29"/>
    <mergeCell ref="B27:C27"/>
    <mergeCell ref="D27:F27"/>
    <mergeCell ref="G27:H27"/>
    <mergeCell ref="I27:J27"/>
    <mergeCell ref="B25:C25"/>
    <mergeCell ref="D25:F25"/>
    <mergeCell ref="G25:H25"/>
    <mergeCell ref="I25:J25"/>
    <mergeCell ref="D29:F29"/>
    <mergeCell ref="G29:H29"/>
    <mergeCell ref="I29:J29"/>
    <mergeCell ref="B33:C33"/>
    <mergeCell ref="D33:F33"/>
    <mergeCell ref="G33:H33"/>
    <mergeCell ref="D32:F32"/>
    <mergeCell ref="G32:H32"/>
    <mergeCell ref="K26:N26"/>
    <mergeCell ref="K27:N27"/>
    <mergeCell ref="K28:N28"/>
    <mergeCell ref="K29:N29"/>
    <mergeCell ref="K30:N30"/>
    <mergeCell ref="K31:N31"/>
    <mergeCell ref="K32:N32"/>
    <mergeCell ref="B55:C55"/>
    <mergeCell ref="K36:N36"/>
    <mergeCell ref="B26:C26"/>
    <mergeCell ref="D26:F26"/>
    <mergeCell ref="G26:H26"/>
    <mergeCell ref="I26:J26"/>
    <mergeCell ref="B34:C34"/>
    <mergeCell ref="D34:F34"/>
    <mergeCell ref="G34:H34"/>
    <mergeCell ref="D35:F35"/>
    <mergeCell ref="G35:H35"/>
    <mergeCell ref="I35:J35"/>
    <mergeCell ref="B30:C30"/>
    <mergeCell ref="D30:F30"/>
    <mergeCell ref="G30:H30"/>
    <mergeCell ref="I30:J30"/>
    <mergeCell ref="B31:C31"/>
    <mergeCell ref="D31:F31"/>
    <mergeCell ref="G31:H31"/>
    <mergeCell ref="I31:J31"/>
    <mergeCell ref="I34:J34"/>
    <mergeCell ref="B32:C32"/>
    <mergeCell ref="B35:C35"/>
    <mergeCell ref="I32:J32"/>
    <mergeCell ref="A406:O406"/>
    <mergeCell ref="C131:E131"/>
    <mergeCell ref="F131:G131"/>
    <mergeCell ref="G206:H206"/>
    <mergeCell ref="I206:J206"/>
    <mergeCell ref="A211:O211"/>
    <mergeCell ref="A282:O282"/>
    <mergeCell ref="A284:O284"/>
    <mergeCell ref="N146:O148"/>
    <mergeCell ref="F147:I147"/>
    <mergeCell ref="F148:I148"/>
    <mergeCell ref="J140:K140"/>
    <mergeCell ref="L140:M140"/>
    <mergeCell ref="N140:O140"/>
    <mergeCell ref="L144:M144"/>
    <mergeCell ref="N141:O141"/>
    <mergeCell ref="C142:E142"/>
    <mergeCell ref="F142:I142"/>
    <mergeCell ref="J142:K142"/>
    <mergeCell ref="H220:I220"/>
    <mergeCell ref="B194:F194"/>
    <mergeCell ref="G194:H194"/>
    <mergeCell ref="I194:J194"/>
    <mergeCell ref="G205:H205"/>
    <mergeCell ref="A257:O257"/>
    <mergeCell ref="B177:E177"/>
    <mergeCell ref="F177:G177"/>
    <mergeCell ref="A199:O199"/>
    <mergeCell ref="E225:G225"/>
    <mergeCell ref="H225:I225"/>
    <mergeCell ref="B225:D225"/>
    <mergeCell ref="B64:N64"/>
    <mergeCell ref="J170:K170"/>
    <mergeCell ref="L170:M170"/>
    <mergeCell ref="C112:E112"/>
    <mergeCell ref="F112:G112"/>
    <mergeCell ref="H112:K112"/>
    <mergeCell ref="L112:M112"/>
    <mergeCell ref="A80:O80"/>
    <mergeCell ref="B81:O81"/>
    <mergeCell ref="B82:O82"/>
    <mergeCell ref="B84:O84"/>
    <mergeCell ref="A86:O86"/>
    <mergeCell ref="B87:O87"/>
    <mergeCell ref="H95:I95"/>
    <mergeCell ref="B96:G96"/>
    <mergeCell ref="H96:I96"/>
    <mergeCell ref="C109:E109"/>
    <mergeCell ref="K37:N37"/>
    <mergeCell ref="B38:C38"/>
    <mergeCell ref="D38:F38"/>
    <mergeCell ref="G38:H38"/>
    <mergeCell ref="I38:J38"/>
    <mergeCell ref="B47:N47"/>
    <mergeCell ref="A49:O49"/>
    <mergeCell ref="B51:C51"/>
    <mergeCell ref="B43:C43"/>
    <mergeCell ref="D43:F43"/>
    <mergeCell ref="K38:N38"/>
    <mergeCell ref="K39:N39"/>
    <mergeCell ref="K40:N40"/>
    <mergeCell ref="K41:N41"/>
    <mergeCell ref="K42:N42"/>
    <mergeCell ref="K43:N43"/>
    <mergeCell ref="K44:N44"/>
    <mergeCell ref="B40:C40"/>
    <mergeCell ref="D40:F40"/>
    <mergeCell ref="G40:H40"/>
    <mergeCell ref="I42:J42"/>
    <mergeCell ref="B37:C37"/>
    <mergeCell ref="D37:F37"/>
    <mergeCell ref="B42:C42"/>
    <mergeCell ref="L141:M141"/>
    <mergeCell ref="J143:K143"/>
    <mergeCell ref="L143:M143"/>
    <mergeCell ref="J145:K145"/>
    <mergeCell ref="L145:M145"/>
    <mergeCell ref="H125:L125"/>
    <mergeCell ref="H126:L126"/>
    <mergeCell ref="H127:L127"/>
    <mergeCell ref="H128:L128"/>
    <mergeCell ref="H129:L129"/>
    <mergeCell ref="H130:L130"/>
    <mergeCell ref="H131:L131"/>
    <mergeCell ref="H132:L132"/>
    <mergeCell ref="H133:L133"/>
    <mergeCell ref="J144:K144"/>
    <mergeCell ref="H177:J177"/>
    <mergeCell ref="B178:E178"/>
    <mergeCell ref="F178:G178"/>
    <mergeCell ref="H178:J178"/>
    <mergeCell ref="A181:O181"/>
    <mergeCell ref="B190:F190"/>
    <mergeCell ref="L142:M142"/>
    <mergeCell ref="C141:E141"/>
    <mergeCell ref="F141:I141"/>
    <mergeCell ref="J141:K141"/>
    <mergeCell ref="B172:I172"/>
    <mergeCell ref="N142:O142"/>
    <mergeCell ref="N143:O143"/>
    <mergeCell ref="C144:E144"/>
    <mergeCell ref="F144:I144"/>
    <mergeCell ref="A150:O150"/>
    <mergeCell ref="A152:O152"/>
    <mergeCell ref="A151:O151"/>
    <mergeCell ref="N145:O145"/>
    <mergeCell ref="B146:B148"/>
    <mergeCell ref="C146:E148"/>
    <mergeCell ref="F146:I146"/>
    <mergeCell ref="J146:K148"/>
    <mergeCell ref="L146:M148"/>
    <mergeCell ref="C126:E126"/>
    <mergeCell ref="F126:G126"/>
    <mergeCell ref="C127:E127"/>
    <mergeCell ref="F127:G127"/>
    <mergeCell ref="C128:E128"/>
    <mergeCell ref="F128:G128"/>
    <mergeCell ref="C129:E129"/>
    <mergeCell ref="F133:G133"/>
    <mergeCell ref="C145:E145"/>
    <mergeCell ref="F145:I145"/>
    <mergeCell ref="F129:G129"/>
    <mergeCell ref="C130:E130"/>
    <mergeCell ref="F130:G130"/>
    <mergeCell ref="C140:E140"/>
    <mergeCell ref="F140:I140"/>
    <mergeCell ref="B133:E133"/>
    <mergeCell ref="J404:K404"/>
    <mergeCell ref="A102:O102"/>
    <mergeCell ref="B59:C59"/>
    <mergeCell ref="D59:F59"/>
    <mergeCell ref="G59:H59"/>
    <mergeCell ref="I59:J59"/>
    <mergeCell ref="K59:L59"/>
    <mergeCell ref="B69:N69"/>
    <mergeCell ref="A331:O331"/>
    <mergeCell ref="B312:D312"/>
    <mergeCell ref="E312:F312"/>
    <mergeCell ref="G312:H312"/>
    <mergeCell ref="J312:K312"/>
    <mergeCell ref="M312:N312"/>
    <mergeCell ref="A286:O286"/>
    <mergeCell ref="A288:O288"/>
    <mergeCell ref="A290:O290"/>
    <mergeCell ref="A292:O292"/>
    <mergeCell ref="A294:O294"/>
    <mergeCell ref="A296:O296"/>
    <mergeCell ref="A298:O298"/>
    <mergeCell ref="B193:F193"/>
    <mergeCell ref="G193:H193"/>
    <mergeCell ref="I193:J193"/>
  </mergeCells>
  <pageMargins left="0.70866141732283472" right="0.70866141732283472" top="0.74803149606299213" bottom="0.74803149606299213" header="0.31496062992125984" footer="0.31496062992125984"/>
  <pageSetup scale="75" fitToHeight="0" orientation="landscape" r:id="rId1"/>
  <rowBreaks count="7" manualBreakCount="7">
    <brk id="36" max="14" man="1"/>
    <brk id="70" max="14" man="1"/>
    <brk id="103" max="14" man="1"/>
    <brk id="158" max="14" man="1"/>
    <brk id="195" max="14" man="1"/>
    <brk id="228" max="14" man="1"/>
    <brk id="258" max="14"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TSJ</vt:lpstr>
      <vt:lpstr>TSJ!_Hlk43911347</vt:lpstr>
      <vt:lpstr>TSJ!_Hlk43915786</vt:lpstr>
      <vt:lpstr>TSJ!Área_de_impresión</vt:lpstr>
      <vt:lpstr>TSJ!Títulos_a_imprimir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CONTA08</dc:creator>
  <cp:lastModifiedBy>CONTA08</cp:lastModifiedBy>
  <cp:lastPrinted>2022-01-25T20:53:26Z</cp:lastPrinted>
  <dcterms:created xsi:type="dcterms:W3CDTF">2020-10-12T02:15:44Z</dcterms:created>
  <dcterms:modified xsi:type="dcterms:W3CDTF">2022-01-26T05:26:10Z</dcterms:modified>
</cp:coreProperties>
</file>